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esktop\Regalias 2019\Invitacion publica\"/>
    </mc:Choice>
  </mc:AlternateContent>
  <bookViews>
    <workbookView xWindow="0" yWindow="0" windowWidth="28800" windowHeight="12330"/>
  </bookViews>
  <sheets>
    <sheet name="ITEM 1 - MEDICINA " sheetId="1" r:id="rId1"/>
    <sheet name="ITEM 2 -AMBIENTAL "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1" l="1"/>
  <c r="J17" i="1"/>
  <c r="K17" i="1"/>
  <c r="I18" i="1"/>
  <c r="J18" i="1"/>
  <c r="K18" i="1"/>
  <c r="J16" i="1"/>
  <c r="K16" i="1" s="1"/>
  <c r="I16" i="1"/>
  <c r="J15" i="1"/>
  <c r="K15" i="1" s="1"/>
  <c r="I15" i="1"/>
  <c r="J14" i="1"/>
  <c r="K14" i="1" s="1"/>
  <c r="I14" i="1"/>
  <c r="K13" i="1"/>
  <c r="J13" i="1"/>
  <c r="I13" i="1"/>
  <c r="K12" i="1"/>
  <c r="J12" i="1"/>
  <c r="I12" i="1"/>
  <c r="J11" i="1"/>
  <c r="K11" i="1" s="1"/>
  <c r="I11" i="1"/>
  <c r="J10" i="1"/>
  <c r="K10" i="1" s="1"/>
  <c r="K19" i="1" s="1"/>
  <c r="I10" i="1"/>
  <c r="K17" i="2"/>
  <c r="I11" i="2"/>
  <c r="J11" i="2"/>
  <c r="K11" i="2" s="1"/>
  <c r="I12" i="2"/>
  <c r="J12" i="2"/>
  <c r="K12" i="2"/>
  <c r="I13" i="2"/>
  <c r="J13" i="2"/>
  <c r="K13" i="2"/>
  <c r="I14" i="2"/>
  <c r="J14" i="2"/>
  <c r="K14" i="2"/>
  <c r="I15" i="2"/>
  <c r="J15" i="2"/>
  <c r="K15" i="2"/>
  <c r="I16" i="2"/>
  <c r="J16" i="2"/>
  <c r="K16" i="2"/>
  <c r="K10" i="2"/>
  <c r="J10" i="2"/>
  <c r="I10" i="2"/>
</calcChain>
</file>

<file path=xl/sharedStrings.xml><?xml version="1.0" encoding="utf-8"?>
<sst xmlns="http://schemas.openxmlformats.org/spreadsheetml/2006/main" count="112" uniqueCount="67">
  <si>
    <t>UNIVERSIDAD TECNOLÓGICA DE PEREIRA</t>
  </si>
  <si>
    <t xml:space="preserve"> GESTIÓN DE COMPRA DE BIENES Y SUMINISTROS</t>
  </si>
  <si>
    <t xml:space="preserve">RECURSOS DEL SISTEMA GENERAL DE REGALÍAS </t>
  </si>
  <si>
    <t>ANEXO 1 "ESPECIFICACIONES TÉCNICAS Y  PRESENTACIÓN DE OFERTA"</t>
  </si>
  <si>
    <t>SUBITEM</t>
  </si>
  <si>
    <t>NOMBRE DEL ELEMENTO</t>
  </si>
  <si>
    <t>ESPECIFICACION Y/O REFERENCIA</t>
  </si>
  <si>
    <t>UD DE MEDIDA</t>
  </si>
  <si>
    <t>MARCA O REFERENCIA</t>
  </si>
  <si>
    <t>CANT</t>
  </si>
  <si>
    <t>MARCA/MODELO/REFERENCIA (Ofertado)</t>
  </si>
  <si>
    <t>PRECIO UNITARIO (ANTES DE IVA)</t>
  </si>
  <si>
    <t xml:space="preserve">VALOR IVA </t>
  </si>
  <si>
    <t>PRECIO UNITARIO IVA INCLUÍDO</t>
  </si>
  <si>
    <t>TOTAL</t>
  </si>
  <si>
    <t>GARANTÍA (TIEMPO)</t>
  </si>
  <si>
    <t>TIEMPO DE ENTREGA (Días Calendario)</t>
  </si>
  <si>
    <t xml:space="preserve"> INVITACIÓN PUBLICA  05 DE 2019</t>
  </si>
  <si>
    <t>CANTIDAD</t>
  </si>
  <si>
    <t>CONGELADOR DE ALTO DESEMPEÑO
DESCONGELAMIENTO MANUAL TSX2320FY</t>
  </si>
  <si>
    <t>Congeladores de laboratorio de alto rendimiento de descongelamiento manual están diseñados para aplicaciones en las cuales, aún pequeñas variaciones de emperaturadurante el descongelamiento no pueden ser toleradas. Operación silenciosa a tan solo 50 dBA. Certificación Energy Star Enfriamiento por convección de paredes frias con uniformidad de temperatura.
Cumplimiento SNAP Cuatro ruedas de 2" para facilitar la movilidad, las dos delanteras son bloqueables.
Interruptor de encendido / apagado con llave, fácil de usar, seguridad de set point. Puerta de cierre automático con parada de 90 ° para ayudar con las cargas de  inventario. Contactos de alarma remotos  tegrados.</t>
  </si>
  <si>
    <t>UND</t>
  </si>
  <si>
    <t>THERMO SCIENTIFIC</t>
  </si>
  <si>
    <t>Cabina de Bioseguridad Clase II A2
Marca Biobase modelo 11231BBC86 CON Base para la cabina</t>
  </si>
  <si>
    <t xml:space="preserve">Características: Estructura robusta de fácil desplazamiento.
Función de Timer. Pantalla de cristal líquido con control  remoto. Control en tiempo real de las condiciones de trabajo en la cabina. Ventana motorizada para una apertura y cierre suave evitando accidentes. Sistema de alarma activado por voz. Zona de trabajo en acero inoxidable. Cumple con estándares internacionales: US Standard ANSI/NSF 49:2002, European Standard
EN13469: 2000. DISPLAY LCD Gran pantalla digital es fácil de controlar todos los Parámetros de seguridad de un vistazo y mejorado Interfaz de usuario del panel de control ergonómico de tamaño. 
</t>
  </si>
  <si>
    <t>BIOBASE</t>
  </si>
  <si>
    <t xml:space="preserve">NANOJECT II AUTO-INYECTOR DE NANOLITROS 3-000-204 </t>
  </si>
  <si>
    <t>Nanoject II Volumen Variable ( 2,3 a la 69 nL ) Inyector Automatico con cristal capilares ( 110 v ) Microprocesador automatizado controlado microinyección pipeta entrega de volúmenes de nanolitros precisos con precisión. Control remoto y el émbolo no giratorio elimina la vibración que permite una inyección precisa minimizar la posible ruptura celular. Los volúmenes de inyección seleccionables: de 2,3 a 69,0 nanolitros nanolitros en 16 incrementos. Velocidades de funcionamiento seleccionables: llenar velocidad : Rápido 46 nL por segundo, Lento23 nL por segundo. Velocidad de inyección: Rápido 46 nL por segundo</t>
  </si>
  <si>
    <t>DRUMMOND</t>
  </si>
  <si>
    <t xml:space="preserve">TERMO PARA ALMACENAMIENTO DE
NITROGENO DE 20 LITROS TY509X3
</t>
  </si>
  <si>
    <t xml:space="preserve">Los termos de transferencia para Nitrógeno líquido, permiten almacenar y dispensar pequeñas cantidades de nitrógeno líquido de forma económica y duradera. La Serie Thermo incluye seis modelos con capacidades de 5 a 32L. Una gama completa de manipulación y dispensación de accesorios, así como carros de transporte también están disponibles. Características: Diseñado para llevar nitrógeno líquido para otros cryovessels.
Termos de aluminio ligero para asegurar tasas de evaporación estatica bajas. Los termos de 5 y 10L disponen de un mango de estilo cubo conveniente para verter y para uso en aplicaciones en las que sólo se necesitan pequeñas cantidades de nitrógeno líquido. 
</t>
  </si>
  <si>
    <t>FISHER THERMO SCIENTIFIC</t>
  </si>
  <si>
    <t>MUFLA</t>
  </si>
  <si>
    <t>Mufla de 1.3 Litros de capacidad con calentamiento hasta 1100°C. Ieal para la mayoría de los tipos de muestra orgánicos e inorgánicos. Posee un control  digital de la temperatura. Aislamiento de fibra de cerámica permite un calentamiento más rápido, lo que reduce el consumo de energía. Con  elemento de calefacción incorporado en la parte superior y ambos lados mejora la uniformidad de la temperatura. Esta mufla tiene puerta abatible se dobla como una plataforma de carga y descarga y un interruptor de seguridad de la puerta que  protege al operador la energía hacia los elementos de calentamiento al abrir la puerta</t>
  </si>
  <si>
    <t>ProSET SHAKING INCUBATOR</t>
  </si>
  <si>
    <t xml:space="preserve">ProSET Shaking Incubator MARCA Cleaver. Modelo CSSI-200 CON PLATAFORMA DE 46 X 46 cm. Rango de velocidad de 20-500 rpm. Rango de temperatura de ambiente + 5°C hasta 65°C. Contiene plataforma universal (REF SI-200-01); Soporte para frascos 50 mL (REF SI-200-08); Soporte para frascos 250 mL (REF SI-200-10); Soporte para frascos 500 mL (REF SI-200-11); Soportes para frascos 1000 mL (REF SI-200-12). </t>
  </si>
  <si>
    <t>CLEAVER</t>
  </si>
  <si>
    <t>SHAKER ORBITAL</t>
  </si>
  <si>
    <t>CATALOGO: CSNOR. AGITADOR TIPO SHAKER CON AGITACIÓN ORBITAL CON PLATAFORMA DE 30X30CM Y GOMA ANTIDESLIZANTE (110/230VAC). MARCA CLEAVER.</t>
  </si>
  <si>
    <t xml:space="preserve">THERMO SCIENTIFIC BioCane. Sistema de criopreservación BioCane* 
</t>
  </si>
  <si>
    <t>Referencia 11-675-92. .FABR.CK509X3 Capacidad para 630 crioviales El sistema permite guardar células, tejidos u otras muestras biologicas, mantiene las muestras seguras hasta siete meses sin necesidad de reponer LN2 Tipo de almacenamiento: Llenado manual / Cartucho Capacidad de LN2: 34,8 litros
Velocidad de evaporacion estatica: 0,18 litros/dia Tiempo contencion estatico: 193 dias Diametro de cuello: 8,8 cm
N° de cartuchos (Incluidos): 6 Dimensiones de cartucho: 27,9 cm de longitud por 7,1 cm de diametro. Incluye canulas</t>
  </si>
  <si>
    <t xml:space="preserve">SA202A0176 - MEZCLADOR VORTEX ZX3 </t>
  </si>
  <si>
    <t xml:space="preserve">Mezclador Vortex ZX3  velocidad variable y dos modos de funcionamiento, a contacto o en continuo. La estructura de polímero proporciona una excelente resistencia química y mejor manejo. ZX3 ofrece un diseño ergonómico y altamente innovador para una estabilidad notable, y se va a utilizar en muchas superficies. CARACTERISTICAS GENERALES Estructura:zamak y tecnopolímero Sistema de apoyo:4 pies anti-deslizamiento Diámetro orbital:4.5 mm Velocidad:hasta 3000 rpm Modalidad de funcionamiento:a contacto, continuo Potencia:Siglo XV Voltaje:115 V por 230 V / 50-60 </t>
  </si>
  <si>
    <t>VELP
SCIENTIFICA</t>
  </si>
  <si>
    <t>MEDIDOR PORTÁTIL DE CLOROFILA</t>
  </si>
  <si>
    <t>MODELO CM-B Área de medición: 2mm * 2mm Modo de medición: Diferencia de concentración de longitud de onda de los métodos ópticos. Sensores: Fotodiodo de semiconductor de silicio. Modo de visualización Valor de medición: pantalla de cristal líquido de 3 dígitos; Tiempos de medición: pantalla de cristal líquido de 2 dígitos
Intervalo de medición mínimo: &lt;3s
Rango de medición: 0.0-99.9 SPAD, -10 ~ 99.9 ° C Exactitud: ± 3.0 SPAD; ± 0.5 ° C Repetir: ± 0.3SPAD; ± 0.2 ° C
Fuente de alimentación: Batería recargable de 4.2V -2000Mah Li
Capacidad de memoria: 30Kb, calcula automáticamente y muestra el promedio. Tamaño del embalaje (W * D * H): 270 * 210 * 140 mm
Peso bruto: 1.0kg</t>
  </si>
  <si>
    <t>ROTADOR DE TUBOS PARA MAXIMO 30</t>
  </si>
  <si>
    <t xml:space="preserve">Velocidad del Rotación 10-40 rpm Capacidad &amp;quot;Combinación de 4 paletas de: Tubos 7 x 10/15ml Tubos 7 x 5/7ml Tubos 15 x 1.5ml/2ml Tubos 21 x 0.5/0.8ml Una paleta de tubos 6 x 50ml &amp;quot; Paletas Incluidas &amp;quot; 88881005 – 10/15ml paleta, cantidad 2 </t>
  </si>
  <si>
    <t>Thermo  Scientific</t>
  </si>
  <si>
    <t>SISTEMA DE SECUENCIACION 35X45CM</t>
  </si>
  <si>
    <t>Tamaño del Gel: 35cmW x 45cmL
Base: 44cmW x 23cmL x 50cmH
Volumen Operación Buffer: UBC: 500ml. LBC: 300ml. Total: 800ml.</t>
  </si>
  <si>
    <t>Agitador Magnético con Calentamiento 15 L 400°C Analógico,</t>
  </si>
  <si>
    <t>10000-00091</t>
  </si>
  <si>
    <t>OVAN</t>
  </si>
  <si>
    <t>Balanza analítica TX323L</t>
  </si>
  <si>
    <t>TX323L</t>
  </si>
  <si>
    <t>SHIMADZU</t>
  </si>
  <si>
    <t>AGITADOR ORBITAL</t>
  </si>
  <si>
    <t>Carga Máxima 4kg / 8.8lbs Control Control Feedback PID Display Digital Rango de Velocidad en rpm 50-300rpm Exactitud a 100 rpm +/- 5rpm Temporizador 1min a 99hrs 59min/continuo Diámetro de la Orbita 13 mm / 0.51in Dimensiones W x D x H &amp;quot;Plataforma: (W x D) 250 x 250mm Totales: (W x D x H) 276 x 334 x 130mm&amp;quot; Peso 8kg / 17.6lbs Power 100 – 240V, 50/60Hz Certificación CE</t>
  </si>
  <si>
    <t xml:space="preserve"> INVITACIÓN PUBLICA # 05 DE 2019</t>
  </si>
  <si>
    <t>COMPRA DE  EQUIPOS PARA LABORATORIO</t>
  </si>
  <si>
    <t>COMPRA DE  EQUIPOS PARA  LABORATORIO</t>
  </si>
  <si>
    <t xml:space="preserve">TOTAL OFERTA </t>
  </si>
  <si>
    <t>NOMBRE Y NIT  EMPRESA:</t>
  </si>
  <si>
    <t>NOMBRE Y FIRMA REPRESENTANTE LEGAL</t>
  </si>
  <si>
    <t>CÉDULA</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</si>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</sst>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14" x14ac:knownFonts="1">
    <font>
      <sz val="11"/>
      <color theme="1"/>
      <name val="Calibri"/>
      <family val="2"/>
      <scheme val="minor"/>
    </font>
    <font>
      <sz val="11"/>
      <color indexed="8"/>
      <name val="Calibri"/>
      <family val="2"/>
      <charset val="1"/>
    </font>
    <font>
      <b/>
      <sz val="9"/>
      <name val="Arial"/>
      <family val="2"/>
      <charset val="1"/>
    </font>
    <font>
      <sz val="9"/>
      <name val="Arial"/>
      <family val="2"/>
      <charset val="1"/>
    </font>
    <font>
      <b/>
      <sz val="9"/>
      <color indexed="8"/>
      <name val="Arial"/>
      <family val="2"/>
      <charset val="1"/>
    </font>
    <font>
      <b/>
      <sz val="9"/>
      <name val="Calibri"/>
      <family val="2"/>
      <scheme val="minor"/>
    </font>
    <font>
      <sz val="10"/>
      <color indexed="8"/>
      <name val="MS Sans Serif"/>
      <family val="2"/>
    </font>
    <font>
      <sz val="9"/>
      <color theme="1"/>
      <name val="Calibri"/>
      <family val="2"/>
      <scheme val="minor"/>
    </font>
    <font>
      <sz val="9"/>
      <name val="Calibri"/>
      <family val="2"/>
      <scheme val="minor"/>
    </font>
    <font>
      <b/>
      <sz val="9"/>
      <name val="Century Gothic"/>
      <family val="2"/>
    </font>
    <font>
      <sz val="9"/>
      <color theme="1"/>
      <name val="Century Gothic"/>
      <family val="2"/>
    </font>
    <font>
      <b/>
      <i/>
      <sz val="9"/>
      <color rgb="FF000000"/>
      <name val="Century Gothic"/>
      <family val="2"/>
    </font>
    <font>
      <sz val="9"/>
      <color indexed="8"/>
      <name val="Calibri"/>
      <family val="2"/>
      <scheme val="minor"/>
    </font>
    <font>
      <b/>
      <sz val="9"/>
      <color theme="1"/>
      <name val="Calibri"/>
      <family val="2"/>
      <scheme val="minor"/>
    </font>
  </fonts>
  <fills count="2">
    <fill>
      <patternFill patternType="none"/>
    </fill>
    <fill>
      <patternFill patternType="gray125"/>
    </fill>
  </fills>
  <borders count="8">
    <border>
      <left/>
      <right/>
      <top/>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auto="1"/>
      </top>
      <bottom style="thin">
        <color auto="1"/>
      </bottom>
      <diagonal/>
    </border>
  </borders>
  <cellStyleXfs count="3">
    <xf numFmtId="0" fontId="0" fillId="0" borderId="0"/>
    <xf numFmtId="0" fontId="1" fillId="0" borderId="0"/>
    <xf numFmtId="0" fontId="6" fillId="0" borderId="0"/>
  </cellStyleXfs>
  <cellXfs count="45">
    <xf numFmtId="0" fontId="0" fillId="0" borderId="0" xfId="0"/>
    <xf numFmtId="0" fontId="2" fillId="0" borderId="0" xfId="1" applyFont="1" applyAlignment="1">
      <alignment vertical="center"/>
    </xf>
    <xf numFmtId="0" fontId="3" fillId="0" borderId="0" xfId="1" applyFont="1" applyAlignment="1">
      <alignment vertical="center"/>
    </xf>
    <xf numFmtId="0" fontId="3" fillId="0" borderId="0" xfId="1" applyFont="1" applyAlignment="1">
      <alignment horizontal="center" vertical="center"/>
    </xf>
    <xf numFmtId="0" fontId="3" fillId="0" borderId="0" xfId="1" applyFont="1" applyAlignment="1">
      <alignment horizontal="right" vertical="center"/>
    </xf>
    <xf numFmtId="0" fontId="4" fillId="0" borderId="0" xfId="1" applyFont="1"/>
    <xf numFmtId="3" fontId="2" fillId="0" borderId="1" xfId="1" applyNumberFormat="1" applyFont="1" applyBorder="1" applyAlignment="1">
      <alignment horizontal="center" vertical="center" wrapText="1"/>
    </xf>
    <xf numFmtId="3" fontId="2" fillId="0" borderId="2" xfId="1" applyNumberFormat="1" applyFont="1" applyBorder="1" applyAlignment="1">
      <alignment horizontal="center" vertical="center" wrapText="1"/>
    </xf>
    <xf numFmtId="3" fontId="2" fillId="0" borderId="3" xfId="1" applyNumberFormat="1" applyFont="1" applyBorder="1" applyAlignment="1">
      <alignment horizontal="center" vertical="center" wrapText="1"/>
    </xf>
    <xf numFmtId="3" fontId="2" fillId="0" borderId="4" xfId="1" applyNumberFormat="1" applyFont="1" applyBorder="1" applyAlignment="1">
      <alignment horizontal="center" vertical="center" wrapText="1"/>
    </xf>
    <xf numFmtId="3" fontId="5" fillId="0" borderId="5" xfId="0" applyNumberFormat="1" applyFont="1" applyFill="1" applyBorder="1" applyAlignment="1">
      <alignment horizontal="center" vertical="center" wrapText="1"/>
    </xf>
    <xf numFmtId="0" fontId="2" fillId="0" borderId="0" xfId="1" applyFont="1" applyAlignment="1">
      <alignment horizontal="center" vertical="center"/>
    </xf>
    <xf numFmtId="0" fontId="4" fillId="0" borderId="0" xfId="1" applyFont="1" applyAlignment="1">
      <alignment horizontal="center" vertical="center"/>
    </xf>
    <xf numFmtId="0" fontId="2" fillId="0" borderId="0" xfId="1" applyFont="1" applyBorder="1" applyAlignment="1">
      <alignment horizontal="center" vertical="center"/>
    </xf>
    <xf numFmtId="0" fontId="2" fillId="0" borderId="0" xfId="1" applyFont="1" applyFill="1" applyBorder="1" applyAlignment="1">
      <alignment horizontal="center" vertical="center"/>
    </xf>
    <xf numFmtId="0" fontId="2" fillId="0" borderId="0" xfId="1" applyFont="1" applyBorder="1" applyAlignment="1">
      <alignment horizontal="center" vertical="center" wrapText="1"/>
    </xf>
    <xf numFmtId="0" fontId="7" fillId="0" borderId="0" xfId="0" applyFont="1"/>
    <xf numFmtId="0" fontId="7" fillId="0" borderId="5" xfId="0" applyFont="1" applyBorder="1" applyAlignment="1">
      <alignment horizontal="center" vertical="center"/>
    </xf>
    <xf numFmtId="0" fontId="8" fillId="0" borderId="5" xfId="0" applyFont="1" applyFill="1" applyBorder="1" applyAlignment="1">
      <alignment horizontal="center" vertical="center" wrapText="1"/>
    </xf>
    <xf numFmtId="0" fontId="8" fillId="0" borderId="5" xfId="0" applyFont="1" applyFill="1" applyBorder="1" applyAlignment="1">
      <alignment horizontal="justify" vertical="center" wrapText="1"/>
    </xf>
    <xf numFmtId="0" fontId="8" fillId="0" borderId="5" xfId="0" applyFont="1" applyBorder="1" applyAlignment="1">
      <alignment horizontal="center" vertical="center"/>
    </xf>
    <xf numFmtId="3" fontId="8" fillId="0" borderId="5" xfId="0" applyNumberFormat="1" applyFont="1" applyFill="1" applyBorder="1" applyAlignment="1">
      <alignment horizontal="center" vertical="center" wrapText="1"/>
    </xf>
    <xf numFmtId="0" fontId="7" fillId="0" borderId="5" xfId="0" applyFont="1" applyBorder="1"/>
    <xf numFmtId="0" fontId="8" fillId="0" borderId="5" xfId="0" applyFont="1" applyFill="1" applyBorder="1" applyAlignment="1">
      <alignment horizontal="center" vertical="center"/>
    </xf>
    <xf numFmtId="0" fontId="8" fillId="0" borderId="5" xfId="0" applyFont="1" applyFill="1" applyBorder="1" applyAlignment="1">
      <alignment horizontal="left" vertical="center" wrapText="1"/>
    </xf>
    <xf numFmtId="0" fontId="8" fillId="0" borderId="5" xfId="0" applyFont="1" applyBorder="1" applyAlignment="1">
      <alignment horizontal="justify" vertical="center" wrapText="1"/>
    </xf>
    <xf numFmtId="0" fontId="8" fillId="0" borderId="5" xfId="0" applyFont="1" applyBorder="1" applyAlignment="1">
      <alignment horizontal="center" vertical="center" wrapText="1"/>
    </xf>
    <xf numFmtId="0" fontId="7" fillId="0" borderId="0" xfId="0" applyFont="1" applyAlignment="1">
      <alignment horizontal="center" vertical="center"/>
    </xf>
    <xf numFmtId="0" fontId="9" fillId="0" borderId="0" xfId="0" applyFont="1" applyAlignment="1">
      <alignment vertical="center" wrapText="1"/>
    </xf>
    <xf numFmtId="0" fontId="10" fillId="0" borderId="6" xfId="0" applyFont="1" applyBorder="1" applyAlignment="1"/>
    <xf numFmtId="0" fontId="10" fillId="0" borderId="7" xfId="0" applyFont="1" applyBorder="1" applyAlignment="1"/>
    <xf numFmtId="0" fontId="9" fillId="0" borderId="0" xfId="0" applyFont="1" applyAlignment="1">
      <alignment vertical="center"/>
    </xf>
    <xf numFmtId="0" fontId="11" fillId="0" borderId="7" xfId="0" applyFont="1" applyBorder="1" applyAlignment="1">
      <alignment horizontal="left" vertical="center" wrapText="1"/>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41" fontId="7" fillId="0" borderId="5" xfId="0" applyNumberFormat="1" applyFont="1" applyBorder="1" applyAlignment="1">
      <alignment horizontal="center" vertical="center"/>
    </xf>
    <xf numFmtId="0" fontId="12" fillId="0" borderId="5" xfId="2" applyFont="1" applyBorder="1" applyAlignment="1">
      <alignment horizontal="center" vertical="center" wrapText="1"/>
    </xf>
    <xf numFmtId="0" fontId="12" fillId="0" borderId="5" xfId="2" applyFont="1" applyFill="1" applyBorder="1" applyAlignment="1">
      <alignment horizontal="center" vertical="center" wrapText="1"/>
    </xf>
    <xf numFmtId="0" fontId="8" fillId="0" borderId="5" xfId="0" applyFont="1" applyBorder="1" applyAlignment="1">
      <alignment horizontal="justify" vertical="center"/>
    </xf>
    <xf numFmtId="0" fontId="12" fillId="0" borderId="5" xfId="2" applyFont="1" applyBorder="1" applyAlignment="1">
      <alignment horizontal="center" vertical="center"/>
    </xf>
    <xf numFmtId="0" fontId="13" fillId="0" borderId="5" xfId="0" applyFont="1" applyBorder="1" applyAlignment="1">
      <alignment wrapText="1"/>
    </xf>
    <xf numFmtId="41" fontId="7" fillId="0" borderId="5" xfId="0" applyNumberFormat="1" applyFont="1" applyBorder="1"/>
    <xf numFmtId="41" fontId="7" fillId="0" borderId="5" xfId="0" applyNumberFormat="1" applyFont="1" applyBorder="1" applyAlignment="1">
      <alignment vertical="center"/>
    </xf>
    <xf numFmtId="0" fontId="13" fillId="0" borderId="5" xfId="0" applyFont="1" applyBorder="1"/>
    <xf numFmtId="41" fontId="13" fillId="0" borderId="5" xfId="0" applyNumberFormat="1" applyFont="1" applyBorder="1"/>
  </cellXfs>
  <cellStyles count="3">
    <cellStyle name="Excel Built-in Normal"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abSelected="1" topLeftCell="A7" workbookViewId="0">
      <selection activeCell="H11" sqref="H11"/>
    </sheetView>
  </sheetViews>
  <sheetFormatPr baseColWidth="10" defaultRowHeight="12" x14ac:dyDescent="0.2"/>
  <cols>
    <col min="1" max="1" width="11.42578125" style="27"/>
    <col min="2" max="2" width="17.28515625" style="16" customWidth="1"/>
    <col min="3" max="3" width="64.140625" style="16" customWidth="1"/>
    <col min="4" max="16384" width="11.42578125" style="16"/>
  </cols>
  <sheetData>
    <row r="1" spans="1:13" x14ac:dyDescent="0.2">
      <c r="A1" s="13" t="s">
        <v>0</v>
      </c>
      <c r="B1" s="13"/>
      <c r="C1" s="13"/>
      <c r="D1" s="13"/>
      <c r="E1" s="13"/>
      <c r="F1" s="13"/>
      <c r="G1" s="13"/>
      <c r="H1" s="13"/>
      <c r="I1" s="13"/>
      <c r="J1" s="13"/>
      <c r="K1" s="13"/>
      <c r="L1" s="13"/>
      <c r="M1" s="13"/>
    </row>
    <row r="2" spans="1:13" x14ac:dyDescent="0.2">
      <c r="A2" s="13" t="s">
        <v>1</v>
      </c>
      <c r="B2" s="13"/>
      <c r="C2" s="13"/>
      <c r="D2" s="13"/>
      <c r="E2" s="13"/>
      <c r="F2" s="13"/>
      <c r="G2" s="13"/>
      <c r="H2" s="13"/>
      <c r="I2" s="13"/>
      <c r="J2" s="13"/>
      <c r="K2" s="13"/>
      <c r="L2" s="13"/>
      <c r="M2" s="13"/>
    </row>
    <row r="3" spans="1:13" x14ac:dyDescent="0.2">
      <c r="A3" s="14" t="s">
        <v>17</v>
      </c>
      <c r="B3" s="14"/>
      <c r="C3" s="14"/>
      <c r="D3" s="14"/>
      <c r="E3" s="14"/>
      <c r="F3" s="14"/>
      <c r="G3" s="14"/>
      <c r="H3" s="14"/>
      <c r="I3" s="14"/>
      <c r="J3" s="14"/>
      <c r="K3" s="14"/>
      <c r="L3" s="14"/>
      <c r="M3" s="14"/>
    </row>
    <row r="4" spans="1:13" x14ac:dyDescent="0.2">
      <c r="A4" s="15" t="s">
        <v>60</v>
      </c>
      <c r="B4" s="15"/>
      <c r="C4" s="15"/>
      <c r="D4" s="15"/>
      <c r="E4" s="15"/>
      <c r="F4" s="15"/>
      <c r="G4" s="15"/>
      <c r="H4" s="15"/>
      <c r="I4" s="15"/>
      <c r="J4" s="15"/>
      <c r="K4" s="15"/>
      <c r="L4" s="15"/>
      <c r="M4" s="15"/>
    </row>
    <row r="5" spans="1:13" x14ac:dyDescent="0.2">
      <c r="A5" s="15" t="s">
        <v>2</v>
      </c>
      <c r="B5" s="15"/>
      <c r="C5" s="15"/>
      <c r="D5" s="15"/>
      <c r="E5" s="15"/>
      <c r="F5" s="15"/>
      <c r="G5" s="15"/>
      <c r="H5" s="15"/>
      <c r="I5" s="15"/>
      <c r="J5" s="15"/>
      <c r="K5" s="15"/>
      <c r="L5" s="15"/>
      <c r="M5" s="15"/>
    </row>
    <row r="6" spans="1:13" x14ac:dyDescent="0.2">
      <c r="A6" s="13" t="s">
        <v>3</v>
      </c>
      <c r="B6" s="13"/>
      <c r="C6" s="13"/>
      <c r="D6" s="13"/>
      <c r="E6" s="13"/>
      <c r="F6" s="13"/>
      <c r="G6" s="13"/>
      <c r="H6" s="13"/>
      <c r="I6" s="13"/>
      <c r="J6" s="13"/>
      <c r="K6" s="13"/>
      <c r="L6" s="13"/>
      <c r="M6" s="13"/>
    </row>
    <row r="7" spans="1:13" x14ac:dyDescent="0.2">
      <c r="A7" s="11"/>
      <c r="B7" s="1"/>
      <c r="C7" s="2"/>
      <c r="D7" s="2"/>
      <c r="E7" s="3"/>
      <c r="F7" s="2"/>
      <c r="G7" s="2"/>
      <c r="H7" s="4"/>
      <c r="I7" s="4"/>
      <c r="J7" s="4"/>
      <c r="K7" s="2"/>
      <c r="L7" s="2"/>
      <c r="M7" s="2"/>
    </row>
    <row r="8" spans="1:13" x14ac:dyDescent="0.2">
      <c r="A8" s="12"/>
      <c r="B8" s="1"/>
      <c r="C8" s="2"/>
      <c r="D8" s="2"/>
      <c r="E8" s="3"/>
      <c r="F8" s="2"/>
      <c r="G8" s="2"/>
      <c r="H8" s="4"/>
      <c r="I8" s="4"/>
      <c r="J8" s="4"/>
      <c r="K8" s="2"/>
      <c r="L8" s="2"/>
      <c r="M8" s="2"/>
    </row>
    <row r="9" spans="1:13" ht="48" x14ac:dyDescent="0.2">
      <c r="A9" s="6" t="s">
        <v>4</v>
      </c>
      <c r="B9" s="8" t="s">
        <v>5</v>
      </c>
      <c r="C9" s="9" t="s">
        <v>6</v>
      </c>
      <c r="D9" s="9" t="s">
        <v>7</v>
      </c>
      <c r="E9" s="9" t="s">
        <v>8</v>
      </c>
      <c r="F9" s="10" t="s">
        <v>18</v>
      </c>
      <c r="G9" s="7" t="s">
        <v>10</v>
      </c>
      <c r="H9" s="7" t="s">
        <v>11</v>
      </c>
      <c r="I9" s="7" t="s">
        <v>12</v>
      </c>
      <c r="J9" s="7" t="s">
        <v>13</v>
      </c>
      <c r="K9" s="7" t="s">
        <v>14</v>
      </c>
      <c r="L9" s="7" t="s">
        <v>15</v>
      </c>
      <c r="M9" s="7" t="s">
        <v>16</v>
      </c>
    </row>
    <row r="10" spans="1:13" ht="148.5" customHeight="1" x14ac:dyDescent="0.2">
      <c r="A10" s="17">
        <v>1</v>
      </c>
      <c r="B10" s="18" t="s">
        <v>19</v>
      </c>
      <c r="C10" s="19" t="s">
        <v>20</v>
      </c>
      <c r="D10" s="20" t="s">
        <v>21</v>
      </c>
      <c r="E10" s="21" t="s">
        <v>22</v>
      </c>
      <c r="F10" s="21">
        <v>1</v>
      </c>
      <c r="G10" s="22"/>
      <c r="H10" s="42"/>
      <c r="I10" s="42">
        <f>+H10*0.19</f>
        <v>0</v>
      </c>
      <c r="J10" s="42">
        <f>+H10*1.19</f>
        <v>0</v>
      </c>
      <c r="K10" s="42">
        <f>+J10*F10</f>
        <v>0</v>
      </c>
      <c r="L10" s="22"/>
      <c r="M10" s="22"/>
    </row>
    <row r="11" spans="1:13" ht="148.5" customHeight="1" x14ac:dyDescent="0.2">
      <c r="A11" s="17">
        <v>2</v>
      </c>
      <c r="B11" s="18" t="s">
        <v>23</v>
      </c>
      <c r="C11" s="19" t="s">
        <v>24</v>
      </c>
      <c r="D11" s="20" t="s">
        <v>21</v>
      </c>
      <c r="E11" s="21" t="s">
        <v>25</v>
      </c>
      <c r="F11" s="21">
        <v>1</v>
      </c>
      <c r="G11" s="22"/>
      <c r="H11" s="42"/>
      <c r="I11" s="42">
        <f t="shared" ref="I11:I18" si="0">+H11*0.19</f>
        <v>0</v>
      </c>
      <c r="J11" s="42">
        <f t="shared" ref="J11:J16" si="1">+H11*1.19</f>
        <v>0</v>
      </c>
      <c r="K11" s="42">
        <f t="shared" ref="K11:K16" si="2">+J11*F11</f>
        <v>0</v>
      </c>
      <c r="L11" s="22"/>
      <c r="M11" s="22"/>
    </row>
    <row r="12" spans="1:13" ht="108.75" customHeight="1" x14ac:dyDescent="0.2">
      <c r="A12" s="17">
        <v>3</v>
      </c>
      <c r="B12" s="18" t="s">
        <v>26</v>
      </c>
      <c r="C12" s="19" t="s">
        <v>27</v>
      </c>
      <c r="D12" s="20" t="s">
        <v>21</v>
      </c>
      <c r="E12" s="21" t="s">
        <v>28</v>
      </c>
      <c r="F12" s="21">
        <v>1</v>
      </c>
      <c r="G12" s="22"/>
      <c r="H12" s="42"/>
      <c r="I12" s="42">
        <f t="shared" si="0"/>
        <v>0</v>
      </c>
      <c r="J12" s="42">
        <f t="shared" si="1"/>
        <v>0</v>
      </c>
      <c r="K12" s="42">
        <f t="shared" si="2"/>
        <v>0</v>
      </c>
      <c r="L12" s="22"/>
      <c r="M12" s="22"/>
    </row>
    <row r="13" spans="1:13" ht="155.25" customHeight="1" x14ac:dyDescent="0.2">
      <c r="A13" s="17">
        <v>4</v>
      </c>
      <c r="B13" s="18" t="s">
        <v>29</v>
      </c>
      <c r="C13" s="19" t="s">
        <v>30</v>
      </c>
      <c r="D13" s="23" t="s">
        <v>21</v>
      </c>
      <c r="E13" s="18" t="s">
        <v>31</v>
      </c>
      <c r="F13" s="23">
        <v>1</v>
      </c>
      <c r="G13" s="22"/>
      <c r="H13" s="42"/>
      <c r="I13" s="42">
        <f t="shared" si="0"/>
        <v>0</v>
      </c>
      <c r="J13" s="42">
        <f t="shared" si="1"/>
        <v>0</v>
      </c>
      <c r="K13" s="42">
        <f t="shared" si="2"/>
        <v>0</v>
      </c>
      <c r="L13" s="22"/>
      <c r="M13" s="22"/>
    </row>
    <row r="14" spans="1:13" ht="112.5" customHeight="1" x14ac:dyDescent="0.2">
      <c r="A14" s="17">
        <v>5</v>
      </c>
      <c r="B14" s="18" t="s">
        <v>32</v>
      </c>
      <c r="C14" s="19" t="s">
        <v>33</v>
      </c>
      <c r="D14" s="21" t="s">
        <v>21</v>
      </c>
      <c r="E14" s="21" t="s">
        <v>31</v>
      </c>
      <c r="F14" s="21">
        <v>1</v>
      </c>
      <c r="G14" s="22"/>
      <c r="H14" s="42"/>
      <c r="I14" s="42">
        <f t="shared" si="0"/>
        <v>0</v>
      </c>
      <c r="J14" s="42">
        <f t="shared" si="1"/>
        <v>0</v>
      </c>
      <c r="K14" s="42">
        <f t="shared" si="2"/>
        <v>0</v>
      </c>
      <c r="L14" s="22"/>
      <c r="M14" s="22"/>
    </row>
    <row r="15" spans="1:13" ht="72" x14ac:dyDescent="0.2">
      <c r="A15" s="17">
        <v>6</v>
      </c>
      <c r="B15" s="18" t="s">
        <v>34</v>
      </c>
      <c r="C15" s="19" t="s">
        <v>35</v>
      </c>
      <c r="D15" s="21" t="s">
        <v>21</v>
      </c>
      <c r="E15" s="21" t="s">
        <v>36</v>
      </c>
      <c r="F15" s="21">
        <v>1</v>
      </c>
      <c r="G15" s="22"/>
      <c r="H15" s="42"/>
      <c r="I15" s="42">
        <f t="shared" si="0"/>
        <v>0</v>
      </c>
      <c r="J15" s="42">
        <f t="shared" si="1"/>
        <v>0</v>
      </c>
      <c r="K15" s="42">
        <f t="shared" si="2"/>
        <v>0</v>
      </c>
      <c r="L15" s="22"/>
      <c r="M15" s="22"/>
    </row>
    <row r="16" spans="1:13" ht="36" x14ac:dyDescent="0.2">
      <c r="A16" s="17">
        <v>7</v>
      </c>
      <c r="B16" s="18" t="s">
        <v>37</v>
      </c>
      <c r="C16" s="19" t="s">
        <v>38</v>
      </c>
      <c r="D16" s="21" t="s">
        <v>21</v>
      </c>
      <c r="E16" s="21" t="s">
        <v>36</v>
      </c>
      <c r="F16" s="21">
        <v>1</v>
      </c>
      <c r="G16" s="22"/>
      <c r="H16" s="42"/>
      <c r="I16" s="42">
        <f t="shared" si="0"/>
        <v>0</v>
      </c>
      <c r="J16" s="42">
        <f t="shared" si="1"/>
        <v>0</v>
      </c>
      <c r="K16" s="42">
        <f t="shared" si="2"/>
        <v>0</v>
      </c>
      <c r="L16" s="22"/>
      <c r="M16" s="22"/>
    </row>
    <row r="17" spans="1:13" ht="110.25" customHeight="1" x14ac:dyDescent="0.2">
      <c r="A17" s="17">
        <v>8</v>
      </c>
      <c r="B17" s="24" t="s">
        <v>39</v>
      </c>
      <c r="C17" s="25" t="s">
        <v>40</v>
      </c>
      <c r="D17" s="20" t="s">
        <v>21</v>
      </c>
      <c r="E17" s="26" t="s">
        <v>31</v>
      </c>
      <c r="F17" s="20">
        <v>1</v>
      </c>
      <c r="G17" s="22"/>
      <c r="H17" s="22"/>
      <c r="I17" s="42">
        <f t="shared" si="0"/>
        <v>0</v>
      </c>
      <c r="J17" s="42">
        <f t="shared" ref="J17:J18" si="3">+H17*1.19</f>
        <v>0</v>
      </c>
      <c r="K17" s="42">
        <f t="shared" ref="K17:K18" si="4">+J17*F17</f>
        <v>0</v>
      </c>
      <c r="L17" s="22"/>
      <c r="M17" s="22"/>
    </row>
    <row r="18" spans="1:13" ht="121.5" customHeight="1" x14ac:dyDescent="0.2">
      <c r="A18" s="17">
        <v>9</v>
      </c>
      <c r="B18" s="18" t="s">
        <v>41</v>
      </c>
      <c r="C18" s="19" t="s">
        <v>42</v>
      </c>
      <c r="D18" s="21" t="s">
        <v>21</v>
      </c>
      <c r="E18" s="21" t="s">
        <v>43</v>
      </c>
      <c r="F18" s="21">
        <v>2</v>
      </c>
      <c r="G18" s="22"/>
      <c r="H18" s="22"/>
      <c r="I18" s="42">
        <f t="shared" si="0"/>
        <v>0</v>
      </c>
      <c r="J18" s="42">
        <f t="shared" si="3"/>
        <v>0</v>
      </c>
      <c r="K18" s="42">
        <f t="shared" si="4"/>
        <v>0</v>
      </c>
      <c r="L18" s="22"/>
      <c r="M18" s="22"/>
    </row>
    <row r="19" spans="1:13" x14ac:dyDescent="0.2">
      <c r="J19" s="43" t="s">
        <v>62</v>
      </c>
      <c r="K19" s="44">
        <f>SUM(K10:K18)</f>
        <v>0</v>
      </c>
    </row>
    <row r="22" spans="1:13" ht="27" x14ac:dyDescent="0.3">
      <c r="B22" s="28" t="s">
        <v>63</v>
      </c>
      <c r="C22" s="29"/>
    </row>
    <row r="23" spans="1:13" ht="40.5" x14ac:dyDescent="0.3">
      <c r="B23" s="28" t="s">
        <v>64</v>
      </c>
      <c r="C23" s="30"/>
    </row>
    <row r="24" spans="1:13" ht="14.25" x14ac:dyDescent="0.3">
      <c r="B24" s="31" t="s">
        <v>65</v>
      </c>
      <c r="C24" s="30"/>
    </row>
    <row r="25" spans="1:13" ht="13.5" x14ac:dyDescent="0.2">
      <c r="B25" s="31" t="s">
        <v>66</v>
      </c>
      <c r="C25" s="32"/>
    </row>
  </sheetData>
  <mergeCells count="6">
    <mergeCell ref="A6:M6"/>
    <mergeCell ref="A1:M1"/>
    <mergeCell ref="A2:M2"/>
    <mergeCell ref="A3:M3"/>
    <mergeCell ref="A4:M4"/>
    <mergeCell ref="A5:M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opLeftCell="A7" workbookViewId="0">
      <selection activeCell="P11" sqref="P11"/>
    </sheetView>
  </sheetViews>
  <sheetFormatPr baseColWidth="10" defaultRowHeight="12" x14ac:dyDescent="0.2"/>
  <cols>
    <col min="1" max="1" width="11.42578125" style="16"/>
    <col min="2" max="2" width="23.42578125" style="16" customWidth="1"/>
    <col min="3" max="3" width="52.85546875" style="16" customWidth="1"/>
    <col min="4" max="16384" width="11.42578125" style="16"/>
  </cols>
  <sheetData>
    <row r="1" spans="1:13" x14ac:dyDescent="0.2">
      <c r="A1" s="13" t="s">
        <v>0</v>
      </c>
      <c r="B1" s="13"/>
      <c r="C1" s="13"/>
      <c r="D1" s="13"/>
      <c r="E1" s="13"/>
      <c r="F1" s="13"/>
      <c r="G1" s="13"/>
      <c r="H1" s="13"/>
      <c r="I1" s="13"/>
      <c r="J1" s="13"/>
      <c r="K1" s="13"/>
      <c r="L1" s="13"/>
      <c r="M1" s="13"/>
    </row>
    <row r="2" spans="1:13" x14ac:dyDescent="0.2">
      <c r="A2" s="13" t="s">
        <v>1</v>
      </c>
      <c r="B2" s="13"/>
      <c r="C2" s="13"/>
      <c r="D2" s="13"/>
      <c r="E2" s="13"/>
      <c r="F2" s="13"/>
      <c r="G2" s="13"/>
      <c r="H2" s="13"/>
      <c r="I2" s="13"/>
      <c r="J2" s="13"/>
      <c r="K2" s="13"/>
      <c r="L2" s="13"/>
      <c r="M2" s="13"/>
    </row>
    <row r="3" spans="1:13" x14ac:dyDescent="0.2">
      <c r="A3" s="14" t="s">
        <v>59</v>
      </c>
      <c r="B3" s="14"/>
      <c r="C3" s="14"/>
      <c r="D3" s="14"/>
      <c r="E3" s="14"/>
      <c r="F3" s="14"/>
      <c r="G3" s="14"/>
      <c r="H3" s="14"/>
      <c r="I3" s="14"/>
      <c r="J3" s="14"/>
      <c r="K3" s="14"/>
      <c r="L3" s="14"/>
      <c r="M3" s="14"/>
    </row>
    <row r="4" spans="1:13" x14ac:dyDescent="0.2">
      <c r="A4" s="15" t="s">
        <v>61</v>
      </c>
      <c r="B4" s="15"/>
      <c r="C4" s="15"/>
      <c r="D4" s="15"/>
      <c r="E4" s="15"/>
      <c r="F4" s="15"/>
      <c r="G4" s="15"/>
      <c r="H4" s="15"/>
      <c r="I4" s="15"/>
      <c r="J4" s="15"/>
      <c r="K4" s="15"/>
      <c r="L4" s="15"/>
      <c r="M4" s="15"/>
    </row>
    <row r="5" spans="1:13" x14ac:dyDescent="0.2">
      <c r="A5" s="15" t="s">
        <v>2</v>
      </c>
      <c r="B5" s="15"/>
      <c r="C5" s="15"/>
      <c r="D5" s="15"/>
      <c r="E5" s="15"/>
      <c r="F5" s="15"/>
      <c r="G5" s="15"/>
      <c r="H5" s="15"/>
      <c r="I5" s="15"/>
      <c r="J5" s="15"/>
      <c r="K5" s="15"/>
      <c r="L5" s="15"/>
      <c r="M5" s="15"/>
    </row>
    <row r="6" spans="1:13" x14ac:dyDescent="0.2">
      <c r="A6" s="13" t="s">
        <v>3</v>
      </c>
      <c r="B6" s="13"/>
      <c r="C6" s="13"/>
      <c r="D6" s="13"/>
      <c r="E6" s="13"/>
      <c r="F6" s="13"/>
      <c r="G6" s="13"/>
      <c r="H6" s="13"/>
      <c r="I6" s="13"/>
      <c r="J6" s="13"/>
      <c r="K6" s="13"/>
      <c r="L6" s="13"/>
      <c r="M6" s="13"/>
    </row>
    <row r="7" spans="1:13" x14ac:dyDescent="0.2">
      <c r="A7" s="1"/>
      <c r="B7" s="1"/>
      <c r="C7" s="2"/>
      <c r="D7" s="2"/>
      <c r="E7" s="3"/>
      <c r="F7" s="2"/>
      <c r="G7" s="2"/>
      <c r="H7" s="4"/>
      <c r="I7" s="4"/>
      <c r="J7" s="4"/>
      <c r="K7" s="2"/>
      <c r="L7" s="2"/>
      <c r="M7" s="2"/>
    </row>
    <row r="8" spans="1:13" x14ac:dyDescent="0.2">
      <c r="A8" s="5"/>
      <c r="B8" s="1"/>
      <c r="C8" s="2"/>
      <c r="D8" s="2"/>
      <c r="E8" s="3"/>
      <c r="F8" s="2"/>
      <c r="G8" s="2"/>
      <c r="H8" s="4"/>
      <c r="I8" s="4"/>
      <c r="J8" s="4"/>
      <c r="K8" s="2"/>
      <c r="L8" s="2"/>
      <c r="M8" s="2"/>
    </row>
    <row r="9" spans="1:13" ht="48" x14ac:dyDescent="0.2">
      <c r="A9" s="6" t="s">
        <v>4</v>
      </c>
      <c r="B9" s="6" t="s">
        <v>5</v>
      </c>
      <c r="C9" s="7" t="s">
        <v>6</v>
      </c>
      <c r="D9" s="7" t="s">
        <v>7</v>
      </c>
      <c r="E9" s="7" t="s">
        <v>8</v>
      </c>
      <c r="F9" s="7" t="s">
        <v>9</v>
      </c>
      <c r="G9" s="7" t="s">
        <v>10</v>
      </c>
      <c r="H9" s="7" t="s">
        <v>11</v>
      </c>
      <c r="I9" s="7" t="s">
        <v>12</v>
      </c>
      <c r="J9" s="7" t="s">
        <v>13</v>
      </c>
      <c r="K9" s="7" t="s">
        <v>14</v>
      </c>
      <c r="L9" s="7" t="s">
        <v>15</v>
      </c>
      <c r="M9" s="7" t="s">
        <v>16</v>
      </c>
    </row>
    <row r="10" spans="1:13" ht="197.25" customHeight="1" x14ac:dyDescent="0.2">
      <c r="A10" s="33">
        <v>1</v>
      </c>
      <c r="B10" s="34" t="s">
        <v>44</v>
      </c>
      <c r="C10" s="25" t="s">
        <v>45</v>
      </c>
      <c r="D10" s="20" t="s">
        <v>21</v>
      </c>
      <c r="E10" s="20" t="s">
        <v>25</v>
      </c>
      <c r="F10" s="20">
        <v>1</v>
      </c>
      <c r="G10" s="17"/>
      <c r="H10" s="35"/>
      <c r="I10" s="35">
        <f>+H10*0.19</f>
        <v>0</v>
      </c>
      <c r="J10" s="35">
        <f>+H10*1.19</f>
        <v>0</v>
      </c>
      <c r="K10" s="35">
        <f>+J10*F10</f>
        <v>0</v>
      </c>
      <c r="L10" s="17"/>
      <c r="M10" s="17"/>
    </row>
    <row r="11" spans="1:13" ht="60" x14ac:dyDescent="0.2">
      <c r="A11" s="33">
        <v>2</v>
      </c>
      <c r="B11" s="36" t="s">
        <v>46</v>
      </c>
      <c r="C11" s="25" t="s">
        <v>47</v>
      </c>
      <c r="D11" s="20" t="s">
        <v>21</v>
      </c>
      <c r="E11" s="26" t="s">
        <v>48</v>
      </c>
      <c r="F11" s="20">
        <v>1</v>
      </c>
      <c r="G11" s="17"/>
      <c r="H11" s="35"/>
      <c r="I11" s="35">
        <f t="shared" ref="I11:I16" si="0">+H11*0.19</f>
        <v>0</v>
      </c>
      <c r="J11" s="35">
        <f t="shared" ref="J11:J16" si="1">+H11*1.19</f>
        <v>0</v>
      </c>
      <c r="K11" s="35">
        <f t="shared" ref="K11:K16" si="2">+J11*F11</f>
        <v>0</v>
      </c>
      <c r="L11" s="17"/>
      <c r="M11" s="17"/>
    </row>
    <row r="12" spans="1:13" ht="36" x14ac:dyDescent="0.2">
      <c r="A12" s="33">
        <v>3</v>
      </c>
      <c r="B12" s="34" t="s">
        <v>49</v>
      </c>
      <c r="C12" s="25" t="s">
        <v>50</v>
      </c>
      <c r="D12" s="20" t="s">
        <v>21</v>
      </c>
      <c r="E12" s="26" t="s">
        <v>48</v>
      </c>
      <c r="F12" s="20">
        <v>1</v>
      </c>
      <c r="G12" s="17"/>
      <c r="H12" s="35"/>
      <c r="I12" s="35">
        <f t="shared" si="0"/>
        <v>0</v>
      </c>
      <c r="J12" s="35">
        <f t="shared" si="1"/>
        <v>0</v>
      </c>
      <c r="K12" s="35">
        <f t="shared" si="2"/>
        <v>0</v>
      </c>
      <c r="L12" s="17"/>
      <c r="M12" s="17"/>
    </row>
    <row r="13" spans="1:13" ht="36" x14ac:dyDescent="0.2">
      <c r="A13" s="33">
        <v>4</v>
      </c>
      <c r="B13" s="34" t="s">
        <v>51</v>
      </c>
      <c r="C13" s="25" t="s">
        <v>52</v>
      </c>
      <c r="D13" s="20" t="s">
        <v>21</v>
      </c>
      <c r="E13" s="20" t="s">
        <v>53</v>
      </c>
      <c r="F13" s="20">
        <v>1</v>
      </c>
      <c r="G13" s="17"/>
      <c r="H13" s="35"/>
      <c r="I13" s="35">
        <f t="shared" si="0"/>
        <v>0</v>
      </c>
      <c r="J13" s="35">
        <f t="shared" si="1"/>
        <v>0</v>
      </c>
      <c r="K13" s="35">
        <f t="shared" si="2"/>
        <v>0</v>
      </c>
      <c r="L13" s="17"/>
      <c r="M13" s="17"/>
    </row>
    <row r="14" spans="1:13" x14ac:dyDescent="0.2">
      <c r="A14" s="33">
        <v>5</v>
      </c>
      <c r="B14" s="37" t="s">
        <v>54</v>
      </c>
      <c r="C14" s="38" t="s">
        <v>55</v>
      </c>
      <c r="D14" s="20" t="s">
        <v>21</v>
      </c>
      <c r="E14" s="20" t="s">
        <v>56</v>
      </c>
      <c r="F14" s="20">
        <v>1</v>
      </c>
      <c r="G14" s="17"/>
      <c r="H14" s="35"/>
      <c r="I14" s="35">
        <f t="shared" si="0"/>
        <v>0</v>
      </c>
      <c r="J14" s="35">
        <f t="shared" si="1"/>
        <v>0</v>
      </c>
      <c r="K14" s="35">
        <f t="shared" si="2"/>
        <v>0</v>
      </c>
      <c r="L14" s="17"/>
      <c r="M14" s="17"/>
    </row>
    <row r="15" spans="1:13" ht="93.75" customHeight="1" x14ac:dyDescent="0.2">
      <c r="A15" s="33">
        <v>6</v>
      </c>
      <c r="B15" s="39" t="s">
        <v>57</v>
      </c>
      <c r="C15" s="25" t="s">
        <v>58</v>
      </c>
      <c r="D15" s="20" t="s">
        <v>21</v>
      </c>
      <c r="E15" s="20" t="s">
        <v>48</v>
      </c>
      <c r="F15" s="20">
        <v>1</v>
      </c>
      <c r="G15" s="17"/>
      <c r="H15" s="35"/>
      <c r="I15" s="35">
        <f t="shared" si="0"/>
        <v>0</v>
      </c>
      <c r="J15" s="35">
        <f t="shared" si="1"/>
        <v>0</v>
      </c>
      <c r="K15" s="35">
        <f t="shared" si="2"/>
        <v>0</v>
      </c>
      <c r="L15" s="17"/>
      <c r="M15" s="17"/>
    </row>
    <row r="16" spans="1:13" ht="36" x14ac:dyDescent="0.2">
      <c r="A16" s="33">
        <v>7</v>
      </c>
      <c r="B16" s="34" t="s">
        <v>49</v>
      </c>
      <c r="C16" s="25" t="s">
        <v>50</v>
      </c>
      <c r="D16" s="20" t="s">
        <v>21</v>
      </c>
      <c r="E16" s="20" t="s">
        <v>48</v>
      </c>
      <c r="F16" s="20">
        <v>2</v>
      </c>
      <c r="G16" s="17"/>
      <c r="H16" s="35"/>
      <c r="I16" s="35">
        <f t="shared" si="0"/>
        <v>0</v>
      </c>
      <c r="J16" s="35">
        <f t="shared" si="1"/>
        <v>0</v>
      </c>
      <c r="K16" s="35">
        <f t="shared" si="2"/>
        <v>0</v>
      </c>
      <c r="L16" s="17"/>
      <c r="M16" s="17"/>
    </row>
    <row r="17" spans="2:11" ht="32.25" customHeight="1" x14ac:dyDescent="0.2">
      <c r="J17" s="40" t="s">
        <v>62</v>
      </c>
      <c r="K17" s="41">
        <f>SUM(K10:K16)</f>
        <v>0</v>
      </c>
    </row>
    <row r="19" spans="2:11" ht="14.25" x14ac:dyDescent="0.3">
      <c r="B19" s="28" t="s">
        <v>63</v>
      </c>
      <c r="C19" s="29"/>
    </row>
    <row r="20" spans="2:11" ht="27" x14ac:dyDescent="0.3">
      <c r="B20" s="28" t="s">
        <v>64</v>
      </c>
      <c r="C20" s="30"/>
    </row>
    <row r="21" spans="2:11" ht="14.25" x14ac:dyDescent="0.3">
      <c r="B21" s="31" t="s">
        <v>65</v>
      </c>
      <c r="C21" s="30"/>
    </row>
    <row r="22" spans="2:11" ht="13.5" x14ac:dyDescent="0.2">
      <c r="B22" s="31" t="s">
        <v>66</v>
      </c>
      <c r="C22" s="32"/>
    </row>
  </sheetData>
  <mergeCells count="6">
    <mergeCell ref="A6:M6"/>
    <mergeCell ref="A1:M1"/>
    <mergeCell ref="A2:M2"/>
    <mergeCell ref="A3:M3"/>
    <mergeCell ref="A4:M4"/>
    <mergeCell ref="A5:M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ITEM 1 - MEDICINA </vt:lpstr>
      <vt:lpstr>ITEM 2 -AMBIENTAL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2019-08-29T14:16:23Z</dcterms:created>
  <dcterms:modified xsi:type="dcterms:W3CDTF">2019-08-30T20:32:07Z</dcterms:modified>
</cp:coreProperties>
</file>