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9450" windowHeight="6120" activeTab="1"/>
  </bookViews>
  <sheets>
    <sheet name="1115-F02 Informe PM" sheetId="5" r:id="rId1"/>
    <sheet name="1115-F02 Informe avance Plan m " sheetId="1" r:id="rId2"/>
    <sheet name="Hoja3" sheetId="3" r:id="rId3"/>
  </sheets>
  <definedNames>
    <definedName name="_xlnm._FilterDatabase" localSheetId="1" hidden="1">'1115-F02 Informe avance Plan m '!$J$12:$J$134</definedName>
    <definedName name="_xlnm._FilterDatabase" localSheetId="0" hidden="1">'1115-F02 Informe PM'!#REF!</definedName>
    <definedName name="_xlnm.Print_Titles" localSheetId="1">'1115-F02 Informe avance Plan m '!$12:$13</definedName>
    <definedName name="_xlnm.Print_Titles" localSheetId="0">'1115-F02 Informe PM'!$11:$12</definedName>
  </definedNames>
  <calcPr calcId="145621"/>
</workbook>
</file>

<file path=xl/calcChain.xml><?xml version="1.0" encoding="utf-8"?>
<calcChain xmlns="http://schemas.openxmlformats.org/spreadsheetml/2006/main">
  <c r="G16" i="1" l="1"/>
  <c r="M15" i="1" l="1"/>
  <c r="M16" i="1"/>
  <c r="M17" i="1"/>
  <c r="M18" i="1"/>
  <c r="M19" i="1"/>
  <c r="M20" i="1"/>
  <c r="M21" i="1"/>
  <c r="M22" i="1"/>
  <c r="M14" i="1"/>
  <c r="Q18" i="1" l="1"/>
  <c r="Q19" i="1"/>
  <c r="Q20" i="1"/>
  <c r="Q21" i="1"/>
  <c r="Q22" i="1"/>
  <c r="P15" i="1"/>
  <c r="Q15" i="1" s="1"/>
  <c r="P16" i="1"/>
  <c r="Q16" i="1" s="1"/>
  <c r="P17" i="1"/>
  <c r="Q17" i="1" s="1"/>
  <c r="P18" i="1"/>
  <c r="P19" i="1"/>
  <c r="P20" i="1"/>
  <c r="P21" i="1"/>
  <c r="P22" i="1"/>
  <c r="P14" i="1"/>
  <c r="Q14" i="1" s="1"/>
  <c r="N6" i="1" l="1"/>
  <c r="N10" i="1"/>
  <c r="I22" i="1"/>
  <c r="L22" i="1" s="1"/>
  <c r="H22" i="1"/>
  <c r="K22" i="1" s="1"/>
  <c r="G22" i="1"/>
  <c r="F22" i="1"/>
  <c r="E22" i="1"/>
  <c r="D22" i="1"/>
  <c r="C22" i="1"/>
  <c r="I21" i="1"/>
  <c r="L21" i="1" s="1"/>
  <c r="H21" i="1"/>
  <c r="K21" i="1" s="1"/>
  <c r="G21" i="1"/>
  <c r="F21" i="1"/>
  <c r="E21" i="1"/>
  <c r="I20" i="1"/>
  <c r="H20" i="1"/>
  <c r="K20" i="1" s="1"/>
  <c r="G20" i="1"/>
  <c r="F20" i="1"/>
  <c r="E20" i="1"/>
  <c r="D20" i="1"/>
  <c r="C20" i="1"/>
  <c r="I19" i="1"/>
  <c r="L19" i="1" s="1"/>
  <c r="I18" i="1"/>
  <c r="L18" i="1" s="1"/>
  <c r="H19" i="1"/>
  <c r="K19" i="1" s="1"/>
  <c r="H18" i="1"/>
  <c r="K18" i="1" s="1"/>
  <c r="G19" i="1"/>
  <c r="G18" i="1"/>
  <c r="F19" i="1"/>
  <c r="F18" i="1"/>
  <c r="E19" i="1"/>
  <c r="E18" i="1"/>
  <c r="D19" i="1"/>
  <c r="D18" i="1"/>
  <c r="C18" i="1"/>
  <c r="I17" i="1"/>
  <c r="L17" i="1" s="1"/>
  <c r="I16" i="1"/>
  <c r="L16" i="1" s="1"/>
  <c r="H17" i="1"/>
  <c r="K17" i="1" s="1"/>
  <c r="H16" i="1"/>
  <c r="K16" i="1" s="1"/>
  <c r="G17" i="1"/>
  <c r="F17" i="1"/>
  <c r="F16" i="1"/>
  <c r="E17" i="1"/>
  <c r="E16" i="1"/>
  <c r="D16" i="1"/>
  <c r="C16" i="1"/>
  <c r="L20" i="1"/>
  <c r="B14" i="1"/>
  <c r="I15" i="1"/>
  <c r="H15" i="1"/>
  <c r="K15" i="1" s="1"/>
  <c r="G15" i="1"/>
  <c r="F15" i="1"/>
  <c r="E15" i="1"/>
  <c r="I14" i="1"/>
  <c r="L14" i="1" s="1"/>
  <c r="H14" i="1"/>
  <c r="K14" i="1" s="1"/>
  <c r="G14" i="1"/>
  <c r="F14" i="1"/>
  <c r="E14" i="1"/>
  <c r="D14" i="1"/>
  <c r="C14" i="1"/>
  <c r="L15" i="1"/>
  <c r="H7" i="1"/>
  <c r="N7" i="1" s="1"/>
  <c r="B2" i="3"/>
  <c r="B5" i="3" s="1"/>
  <c r="H8" i="1" l="1"/>
  <c r="N8" i="1" s="1"/>
  <c r="H9" i="1"/>
  <c r="N9" i="1" s="1"/>
</calcChain>
</file>

<file path=xl/sharedStrings.xml><?xml version="1.0" encoding="utf-8"?>
<sst xmlns="http://schemas.openxmlformats.org/spreadsheetml/2006/main" count="137" uniqueCount="98">
  <si>
    <t>Unidad de medida</t>
  </si>
  <si>
    <t>Denominación</t>
  </si>
  <si>
    <t>Descripción</t>
  </si>
  <si>
    <t>VENCIDA</t>
  </si>
  <si>
    <t>VIGENTE</t>
  </si>
  <si>
    <t>RESPONSABLE</t>
  </si>
  <si>
    <t>DESCRIPCIÓN</t>
  </si>
  <si>
    <t>CÓDIGO</t>
  </si>
  <si>
    <t>HALLAZGO</t>
  </si>
  <si>
    <t>No.</t>
  </si>
  <si>
    <t>FINALIZADA</t>
  </si>
  <si>
    <t>No. De Informe de Avance:</t>
  </si>
  <si>
    <t>Fecha de corte de Informe de avance:</t>
  </si>
  <si>
    <t>Fecha Finalizacion</t>
  </si>
  <si>
    <t>ACCIÓN DE MEJORAMIENTO</t>
  </si>
  <si>
    <t>Avance de ejeución de la meta</t>
  </si>
  <si>
    <t>Convenciones</t>
  </si>
  <si>
    <t xml:space="preserve">Código </t>
  </si>
  <si>
    <t xml:space="preserve">Versión </t>
  </si>
  <si>
    <t xml:space="preserve">Fecha </t>
  </si>
  <si>
    <t>1 de 1</t>
  </si>
  <si>
    <t>1115 - F02</t>
  </si>
  <si>
    <t>CONTROL INTERNO</t>
  </si>
  <si>
    <t>INFORME DE REVISIÓN AVANCE DEL PLAN DE MEJORAMIENTO</t>
  </si>
  <si>
    <t>COMENTARIOS (observaciones sobre el avance)</t>
  </si>
  <si>
    <t>REVISIÓN COMITÉ DE COORDINACIÓN DEL SIG - CONTROL INTERNO</t>
  </si>
  <si>
    <t>No. De Acta de ComitéI:</t>
  </si>
  <si>
    <t>PORCENTAJE DE AVANCE DEL PLAN DE MEJORAMIENTO:</t>
  </si>
  <si>
    <t>Tomado de Plan de mejoramiento CGR</t>
  </si>
  <si>
    <t>Fecha del Comité:</t>
  </si>
  <si>
    <t>ACTIVIDADES</t>
  </si>
  <si>
    <t>ESTADO DE LA ACTIVIDAD</t>
  </si>
  <si>
    <t>AVANCE FÍSICO DE EJECUCIÓN ACTIVIDAD</t>
  </si>
  <si>
    <t>ACT. FINALIZADAS</t>
  </si>
  <si>
    <t>ACT. VENCIDAS</t>
  </si>
  <si>
    <t>ACT. CON % AVANCE</t>
  </si>
  <si>
    <t>ACT. EN CERO</t>
  </si>
  <si>
    <t>PORCENTAJE ACT. FINALIZADAS</t>
  </si>
  <si>
    <t>PORCENTAJE ACT. VENCIDAS</t>
  </si>
  <si>
    <t>PORCENTAJE ACT. CON % AVANCE</t>
  </si>
  <si>
    <t>PORCENTAJE ACT. EN CERO</t>
  </si>
  <si>
    <t xml:space="preserve">Página </t>
  </si>
  <si>
    <t>Tipo de Auditoria de la CGR</t>
  </si>
  <si>
    <t>Fecha del Comité Coordinación SIG - Control Interno:</t>
  </si>
  <si>
    <t>No. De Acta de Comité:</t>
  </si>
  <si>
    <t xml:space="preserve">FECHA DE APROBACIÓN DEL PLAN DE MEJORAMIENTO: </t>
  </si>
  <si>
    <t xml:space="preserve">No. De Hallazgos: </t>
  </si>
  <si>
    <t>CAUSA</t>
  </si>
  <si>
    <t>Contraviniendo lo establecido en los artíc. 8°,9° Y 18 del Acuerdo 22 por medio del cual s expide el Estat. Presup. d la UTP de Pereira, Artículo 9° Autonomía Financiera y Presupuestal y numeral 1 de Articulo 11 del Título 11. Los Ingresos y el Patrimonio, del Acuerdo No.002 del 27/01/94 del Consejo Superior por el cual se expide el Estat Gral. de la UTP de Pereira, modificado por el Acuerdo No. 014 (12/10/99) y lo establecido en los numerales 62. El reconocimiento, 63. La revelación, 108.Oportunidad, 110. Universalidad, 112. Racionalidad, 116. Registro del Título II del Plan General de Contab. Pública PGCP, en la vigencia 2011, La UTP de Pereira, no adicionó dentro de la vigencia 2011 los recursos provenientes del  MEN para el fomento de la educac. superior en cuantía de $1.496, 13 millones y descuento por votaciones $271,16 millones para un total de $1.767,30 millones, asignados mediante las Resoluc. 9962 de 04/09/2011, 5450 de 06/07/2011 y 9058  de 14/10/2011, no registró el ingreso correspondiente en la ejecución pptal y efectuó registros contables inadecuados, de los recursos asignados, en las Resoluc. 9962 Y 5450, así: No registró la CxC en reconocimiento de los derechos adquiridos por $1.496,13 millones según Resoluc. 5450 de 06/07/2011 y 9962 de  04/09/2011, al registrar los ingresos de acuerdo con el valor y fechas de consignac. por $1.466.21 millones. No se evidenció el registro del ingreso de los recursos sin situación de fondos por $29.922.794, lo que a su vez conlleva a no registro del casto por este concepto.</t>
  </si>
  <si>
    <t xml:space="preserve">Implementación de un procedimiento que contenga los controles que permitan monitorear y hacer seguimiento a los recursos que el MEN asigna a la Universidad mediante resoluciones. </t>
  </si>
  <si>
    <t>Sección de Tesorería</t>
  </si>
  <si>
    <t xml:space="preserve">Comunicación con el MEN mediante correo electrónico para solicitar información sobre recursos asignados a la Universidad. </t>
  </si>
  <si>
    <t xml:space="preserve">Correos electrónicos  </t>
  </si>
  <si>
    <t>Sección de Contabilidad y Presupuesto</t>
  </si>
  <si>
    <t xml:space="preserve">Solicitud mensual de las ordenes de pago al MEN mediante correos electrónicos,   reiterando  el cumplimiento de los acuerdos contraídos en la reunión del 7 de noviembre de 2012 con el Ministerio. </t>
  </si>
  <si>
    <t>Ninguna</t>
  </si>
  <si>
    <t>COMENTARIOS</t>
  </si>
  <si>
    <t>Inobservado los artículos 2 y 209 de la constitución, la Universidad Tecnológica de Pereira presentó a diciembre 31 de 2011, inversiones en Títulos TES por $169.858,2 millones (Valor de compra), suma que supera en un 38% el valor del presupuesto de gastos apropiado para la vigencia 2011; generando una acumulación de recursos en el sistema rentístico, lo cual no corresponde a sus actividades misionales. El indicador de absorción de la educación media reportó un avance del 28.95%, correspondiente 3.267 estudiantes graduados en educación media a nivel departamental en el año 2010, presentando un nivel de cumplimiento del 64.33% de la meta propuesta para la vigencia</t>
  </si>
  <si>
    <t xml:space="preserve">Garantizar con los  rendimientos financieros las necesidades misionales de los programas del Plan de Desarrollo Institucional 2013-2019 hasta donde alcance el recurso y garantizando la sostenibilidad en el tiempo  </t>
  </si>
  <si>
    <t>División Financiera</t>
  </si>
  <si>
    <t xml:space="preserve">Consolidar las necesidades de inversión de cada vigencia </t>
  </si>
  <si>
    <t>Documento</t>
  </si>
  <si>
    <t>Vicerrectoría Administrativa</t>
  </si>
  <si>
    <t xml:space="preserve">Visualizar en el presupuesto de gastos de cada vigencia las necesidades atendidas con los rendimientos financieros </t>
  </si>
  <si>
    <t>En el contrato 5363, la Orden de Servicio, 765 y la orden de Servicio 1287 carecen de algunos documentos o soportes contractuales en desconocimiento de las clausulas contractuales 6° y del 
Artículo 40 del Manual de Contratación de la universidad. Registro de Contratación Directa</t>
  </si>
  <si>
    <t>Emitir circulares por parte de la Unidad de Cuentas para que las dependencias o responsables involucrados certifiquen el cumplimiento total del objeto de la orden de trabajo, en consecuencia con el artículo 40 del estatuto de Contratación de la UTP</t>
  </si>
  <si>
    <t>En el procedimiento para pago se tiene establecido revisión de documentos en general , se mejorará la descripción del procedimiento de tal forma que especifiquen los documentos soporte para pago y permita una revisión mas completa</t>
  </si>
  <si>
    <t>Unidad de Cuenta</t>
  </si>
  <si>
    <t>Almacén General</t>
  </si>
  <si>
    <t xml:space="preserve">Divulgación de circulares a todos los potenciales responsables de la contratación a través de órdenes de trabajo </t>
  </si>
  <si>
    <t>Cambio de procedimiento registrado en el manual de calidad, haciendo mas explicita la actividad 3</t>
  </si>
  <si>
    <t>Circular</t>
  </si>
  <si>
    <t>nobservando el artículo 209 de la Constitución Política de Colombia y contraviniendo el articulo 34 de la Ley 734 de 2002 en sus numerales 24 y 25, en la vigencia 2011 se efectuó el pago de $3.23 millones, con recursos de la nación, según la nota debito No. 1129 del 03/11/2011 orden de pago 15430 del 31/10/2011, por concepto de Sanción en proceso de importación para reexportación en el mismo estado, según acto oficial 000689 del 07/06/2011 de la DIAN, sin que se evidenciara la recuperación de dichos recursos para la Entidad, generándole una gestión antieconómica.</t>
  </si>
  <si>
    <t>Dar a conocer la documentación del hallazgo a la oficina de control interno disciplinario  para adelantar las acciones pertinentes</t>
  </si>
  <si>
    <t xml:space="preserve">Trasladar el acto administrativo a la Oficina de Control Interno disciplinario </t>
  </si>
  <si>
    <t>Memorando</t>
  </si>
  <si>
    <t xml:space="preserve">Una vez identificado el responsable por parte de la Oficina de Control Interno Disciplinario iniciar el trámite de cobro </t>
  </si>
  <si>
    <t>Cuenta de cobro</t>
  </si>
  <si>
    <t xml:space="preserve"> Inobservado el artículo 209 de Constitución Política de Colombia, La Universidad Tecnológica en la vigencia 2011, efectuó el pago de $1,19 millones, según Comprobante de egreso No.14709 del 23/12/2011, Orden de pago No. 20033 de  01/12/2011, Resolución No. 2686 de 30/11/2011, por concepto de devolución de dineros descontados erróneamente en salud y fondo de solidaridad, por nómina en las vigencias 2006, 2007, 2008 y 2009, sin que se evidencie despliegue de gestión por  parte de la Universidad ante las entidades receptoras de tales recursos tendientes a la recuperación.</t>
  </si>
  <si>
    <t>Una vez concedida la pensión de vejez y compartida con la Universidad revisar si se hicieron descuentos a los que no habría lugar si estuviera pensionado en tiempo oportuno y ordenar al Abogado externo hacer los recobros respectivos mediante acto administrativo</t>
  </si>
  <si>
    <t>División de Personal</t>
  </si>
  <si>
    <t>Elaborar resolución compartiendo pensión y ordenando al abogado hacer los recobros</t>
  </si>
  <si>
    <t>Resolución</t>
  </si>
  <si>
    <t>Lo anterior causado por debilidades en la ejecución presupuestal por deficiencia del control interno contable y la falta de un procedimiento que permita conocer y registrar oportunamente las resoluciones de distribución de recursos del Ministerio de educación</t>
  </si>
  <si>
    <t>Lo anterior debido a que una estrategia financiera de obtención de recursos dentro de la gestión administrativa y a la ausencia de planes de corto, mediano y largo plazo para la inversión total de los recursos colocados en TES.</t>
  </si>
  <si>
    <t>Lo anterior debido a deficiencias en el seguimiento relacionados con la presentación de los informes de interventoría</t>
  </si>
  <si>
    <t>Lo anterior es causado por la omisión en reportar la perdida de bien importado en calidad de préstamo a la DIAN, con el fin de notificar que no se devolverían los mismos elementos.</t>
  </si>
  <si>
    <t>Lo anterior es causado por aplicación incorrecta de los porcentajes de descuento por nomina al personal jubilado de la Universidad y y los mecanismos de control correspondientes</t>
  </si>
  <si>
    <t>4 de febrero de 2013</t>
  </si>
  <si>
    <t>No definido - Auditoria Contraloría General de la República</t>
  </si>
  <si>
    <t>Fecha del informe de auditoria:</t>
  </si>
  <si>
    <t>21 de octubre de 2013</t>
  </si>
  <si>
    <t>Revisada en seguimiento No. 2</t>
  </si>
  <si>
    <t>Al cierre de la vigencia 2013 se enviaron seis (6) correos electrónicos</t>
  </si>
  <si>
    <t>Se han enviado 12 correos electrónicos</t>
  </si>
  <si>
    <t>Se realizó la proyección del presupuesto para la vigencia 2014, en el cual se integran adicional a los recursos de la nación los recursos propios que están  constituidos entre otros por rendimientos financieros y cuya distribución fue aprobada por el Consejo Superior a través del Acuerdo N°35 del 27 de noviembre de 2013</t>
  </si>
  <si>
    <t>Revisada en seguimiento No. 3</t>
  </si>
  <si>
    <t>Se evidencia acta Proyecto necesidades de inversión de los Fondos Patrimoniales, de la División Financiera de 31 de diciembre de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</si>
</sst>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C0A]d\ &quot;de&quot;\ mmmm\ &quot;de&quot;\ yyyy;@"/>
    <numFmt numFmtId="166" formatCode="[$-C0A]dd\-mmm\-yy;@"/>
    <numFmt numFmtId="167" formatCode="[$-C0A]d\-mmm\-yy;@"/>
    <numFmt numFmtId="168" formatCode="[$-240A]d&quot; de &quot;mmmm&quot; de &quot;yyyy;@"/>
  </numFmts>
  <fonts count="19" x14ac:knownFonts="1">
    <font>
      <sz val="10"/>
      <name val="Arial"/>
    </font>
    <font>
      <sz val="10"/>
      <name val="Arial"/>
      <family val="2"/>
    </font>
    <font>
      <sz val="8"/>
      <name val="Arial"/>
      <family val="2"/>
    </font>
    <font>
      <b/>
      <sz val="10"/>
      <name val="Arial"/>
      <family val="2"/>
    </font>
    <font>
      <sz val="9"/>
      <name val="Arial"/>
      <family val="2"/>
    </font>
    <font>
      <b/>
      <sz val="6"/>
      <name val="Arial"/>
      <family val="2"/>
    </font>
    <font>
      <sz val="10"/>
      <name val="Arial"/>
      <family val="2"/>
    </font>
    <font>
      <sz val="9"/>
      <name val="Arial"/>
      <family val="2"/>
    </font>
    <font>
      <b/>
      <sz val="8"/>
      <name val="Times New Roman"/>
      <family val="1"/>
    </font>
    <font>
      <b/>
      <sz val="10"/>
      <name val="Arial"/>
      <family val="2"/>
    </font>
    <font>
      <sz val="8"/>
      <name val="Arial"/>
      <family val="2"/>
    </font>
    <font>
      <b/>
      <sz val="13"/>
      <name val="Arial"/>
      <family val="2"/>
    </font>
    <font>
      <b/>
      <sz val="11"/>
      <name val="Arial"/>
      <family val="2"/>
    </font>
    <font>
      <sz val="6"/>
      <name val="Arial"/>
      <family val="2"/>
    </font>
    <font>
      <b/>
      <sz val="10"/>
      <color indexed="9"/>
      <name val="Arial"/>
      <family val="2"/>
    </font>
    <font>
      <b/>
      <sz val="7"/>
      <color indexed="9"/>
      <name val="Arial"/>
      <family val="2"/>
    </font>
    <font>
      <b/>
      <sz val="5"/>
      <color indexed="9"/>
      <name val="Arial"/>
      <family val="2"/>
    </font>
    <font>
      <b/>
      <sz val="6"/>
      <color indexed="9"/>
      <name val="Arial"/>
      <family val="2"/>
    </font>
    <font>
      <sz val="10"/>
      <color rgb="FFFF0000"/>
      <name val="Arial"/>
      <family val="2"/>
    </font>
  </fonts>
  <fills count="6">
    <fill>
      <patternFill patternType="none"/>
    </fill>
    <fill>
      <patternFill patternType="gray125"/>
    </fill>
    <fill>
      <patternFill patternType="solid">
        <fgColor indexed="13"/>
        <bgColor indexed="64"/>
      </patternFill>
    </fill>
    <fill>
      <patternFill patternType="solid">
        <fgColor indexed="62"/>
        <bgColor indexed="64"/>
      </patternFill>
    </fill>
    <fill>
      <patternFill patternType="solid">
        <fgColor indexed="26"/>
        <bgColor indexed="26"/>
      </patternFill>
    </fill>
    <fill>
      <patternFill patternType="solid">
        <fgColor theme="6" tint="0.79998168889431442"/>
        <bgColor indexed="26"/>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180">
    <xf numFmtId="0" fontId="0" fillId="0" borderId="0" xfId="0"/>
    <xf numFmtId="0" fontId="0" fillId="0" borderId="0" xfId="0" applyFill="1"/>
    <xf numFmtId="0" fontId="0" fillId="0" borderId="1" xfId="0" applyFill="1" applyBorder="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9" fontId="0" fillId="0" borderId="0" xfId="1" applyFont="1" applyAlignment="1">
      <alignment horizontal="center" vertical="center"/>
    </xf>
    <xf numFmtId="164" fontId="0" fillId="0" borderId="0" xfId="0" applyNumberFormat="1"/>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2" fillId="0" borderId="8" xfId="0" applyFont="1" applyBorder="1" applyAlignment="1">
      <alignment vertical="center"/>
    </xf>
    <xf numFmtId="0" fontId="12" fillId="0" borderId="0"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5" fillId="0" borderId="10" xfId="0" applyFont="1" applyBorder="1" applyAlignment="1">
      <alignment horizontal="right" vertical="top" wrapText="1"/>
    </xf>
    <xf numFmtId="0" fontId="13" fillId="0" borderId="11" xfId="0" applyFont="1" applyBorder="1" applyAlignment="1">
      <alignment horizontal="center" vertical="top" wrapText="1"/>
    </xf>
    <xf numFmtId="0" fontId="5" fillId="0" borderId="0" xfId="0" applyFont="1" applyBorder="1" applyAlignment="1">
      <alignment horizontal="right" vertical="top" wrapText="1"/>
    </xf>
    <xf numFmtId="0" fontId="13" fillId="0" borderId="12" xfId="0" applyFont="1" applyBorder="1" applyAlignment="1">
      <alignment horizontal="center" vertical="top" wrapText="1"/>
    </xf>
    <xf numFmtId="14" fontId="13" fillId="0" borderId="12" xfId="0" applyNumberFormat="1" applyFont="1" applyBorder="1" applyAlignment="1">
      <alignment horizontal="center" vertical="top" wrapText="1"/>
    </xf>
    <xf numFmtId="0" fontId="5" fillId="0" borderId="13" xfId="0" applyFont="1" applyBorder="1" applyAlignment="1">
      <alignment horizontal="right" vertical="top" wrapText="1"/>
    </xf>
    <xf numFmtId="0" fontId="13" fillId="0" borderId="14" xfId="0" applyFont="1" applyBorder="1" applyAlignment="1">
      <alignment horizontal="center" vertical="top" wrapText="1"/>
    </xf>
    <xf numFmtId="0" fontId="12" fillId="0" borderId="15" xfId="0" applyFont="1" applyBorder="1" applyAlignment="1">
      <alignment vertical="center"/>
    </xf>
    <xf numFmtId="0" fontId="12" fillId="0" borderId="13" xfId="0" applyFont="1" applyBorder="1" applyAlignment="1">
      <alignment vertical="center"/>
    </xf>
    <xf numFmtId="0" fontId="13" fillId="0" borderId="16" xfId="0" applyFont="1" applyBorder="1" applyAlignment="1">
      <alignment horizontal="center" vertical="top" wrapText="1"/>
    </xf>
    <xf numFmtId="0" fontId="17" fillId="3" borderId="1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0" fillId="4" borderId="1" xfId="0" applyFill="1" applyBorder="1" applyAlignment="1">
      <alignment horizontal="center" vertical="center" wrapText="1"/>
    </xf>
    <xf numFmtId="0" fontId="10" fillId="4" borderId="1" xfId="0" applyFont="1" applyFill="1" applyBorder="1" applyAlignment="1">
      <alignment horizontal="center" vertical="center" wrapText="1"/>
    </xf>
    <xf numFmtId="0" fontId="0" fillId="4" borderId="5" xfId="0"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0" fillId="4" borderId="3" xfId="0" applyFill="1" applyBorder="1" applyAlignment="1">
      <alignment horizontal="center" vertical="center" wrapText="1"/>
    </xf>
    <xf numFmtId="0" fontId="6" fillId="4" borderId="21"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0" fillId="0" borderId="3" xfId="0" applyFill="1" applyBorder="1" applyAlignment="1">
      <alignment horizontal="center" vertical="center"/>
    </xf>
    <xf numFmtId="0" fontId="11" fillId="4" borderId="19" xfId="0" applyFont="1" applyFill="1" applyBorder="1" applyAlignment="1">
      <alignment horizontal="left" vertical="center"/>
    </xf>
    <xf numFmtId="0" fontId="4" fillId="0" borderId="22" xfId="0" applyFont="1" applyBorder="1" applyAlignment="1">
      <alignment horizontal="center" vertical="center"/>
    </xf>
    <xf numFmtId="0" fontId="0" fillId="2" borderId="20" xfId="0" applyFill="1" applyBorder="1" applyAlignment="1">
      <alignment horizontal="center" vertical="center"/>
    </xf>
    <xf numFmtId="0" fontId="4" fillId="0" borderId="23" xfId="0" applyFont="1" applyBorder="1" applyAlignment="1">
      <alignment horizontal="center" vertical="center"/>
    </xf>
    <xf numFmtId="167" fontId="0" fillId="4" borderId="1" xfId="0" applyNumberFormat="1" applyFill="1" applyBorder="1" applyAlignment="1">
      <alignment horizontal="center" vertical="center"/>
    </xf>
    <xf numFmtId="167" fontId="6" fillId="4" borderId="1" xfId="0" applyNumberFormat="1" applyFont="1" applyFill="1" applyBorder="1" applyAlignment="1">
      <alignment horizontal="center" vertical="center"/>
    </xf>
    <xf numFmtId="167" fontId="6" fillId="4" borderId="3"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13" xfId="0" applyBorder="1" applyAlignment="1">
      <alignment horizontal="left" vertical="center"/>
    </xf>
    <xf numFmtId="0" fontId="6" fillId="0" borderId="13" xfId="0" applyFont="1" applyBorder="1" applyAlignment="1">
      <alignment horizontal="center" vertical="center"/>
    </xf>
    <xf numFmtId="0" fontId="0" fillId="0" borderId="5" xfId="0"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67" fontId="0" fillId="0" borderId="1" xfId="0" applyNumberFormat="1" applyFill="1" applyBorder="1" applyAlignment="1">
      <alignment horizontal="center" vertical="center"/>
    </xf>
    <xf numFmtId="0" fontId="6" fillId="0" borderId="5" xfId="0" applyFont="1" applyFill="1" applyBorder="1" applyAlignment="1">
      <alignment horizontal="center" vertical="center" wrapText="1"/>
    </xf>
    <xf numFmtId="167" fontId="6" fillId="0" borderId="1" xfId="0" applyNumberFormat="1"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167" fontId="6" fillId="0" borderId="3" xfId="0" applyNumberFormat="1" applyFont="1" applyFill="1" applyBorder="1" applyAlignment="1">
      <alignment horizontal="center" vertical="center"/>
    </xf>
    <xf numFmtId="0" fontId="0" fillId="4" borderId="21" xfId="0"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6" fillId="0" borderId="4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167" fontId="6" fillId="0" borderId="17" xfId="0" applyNumberFormat="1" applyFont="1" applyFill="1" applyBorder="1" applyAlignment="1">
      <alignment horizontal="center" vertical="center"/>
    </xf>
    <xf numFmtId="0" fontId="10" fillId="4" borderId="2" xfId="0" applyFont="1" applyFill="1" applyBorder="1" applyAlignment="1">
      <alignment vertical="center" wrapText="1"/>
    </xf>
    <xf numFmtId="0" fontId="10" fillId="4" borderId="1" xfId="0" applyFont="1" applyFill="1" applyBorder="1" applyAlignment="1">
      <alignment vertical="center" wrapText="1"/>
    </xf>
    <xf numFmtId="0" fontId="2" fillId="0" borderId="3" xfId="0" applyFont="1" applyFill="1" applyBorder="1" applyAlignment="1">
      <alignment horizontal="center" vertical="center" wrapText="1"/>
    </xf>
    <xf numFmtId="0" fontId="6" fillId="0" borderId="0" xfId="0" applyFont="1" applyBorder="1" applyAlignment="1">
      <alignment horizontal="left" vertical="center"/>
    </xf>
    <xf numFmtId="10" fontId="0" fillId="0" borderId="0" xfId="1" applyNumberFormat="1" applyFont="1" applyFill="1"/>
    <xf numFmtId="0" fontId="18" fillId="2" borderId="1" xfId="0" applyNumberFormat="1" applyFont="1" applyFill="1" applyBorder="1" applyAlignment="1">
      <alignment horizontal="center" vertical="center" wrapText="1"/>
    </xf>
    <xf numFmtId="0" fontId="18" fillId="0" borderId="4" xfId="0" applyFont="1" applyFill="1" applyBorder="1" applyAlignment="1">
      <alignment horizontal="center" vertical="center"/>
    </xf>
    <xf numFmtId="0" fontId="18" fillId="0" borderId="3" xfId="0" applyFont="1" applyFill="1" applyBorder="1" applyAlignment="1">
      <alignment horizontal="center" vertical="center"/>
    </xf>
    <xf numFmtId="0" fontId="9" fillId="4" borderId="18"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0" fillId="4" borderId="17" xfId="0" applyFill="1" applyBorder="1" applyAlignment="1">
      <alignment horizontal="center" vertical="center" wrapText="1"/>
    </xf>
    <xf numFmtId="0" fontId="0" fillId="4" borderId="2" xfId="0" applyFill="1" applyBorder="1" applyAlignment="1">
      <alignment horizontal="center" vertical="center" wrapText="1"/>
    </xf>
    <xf numFmtId="0" fontId="7" fillId="4" borderId="2"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24" xfId="0" applyFill="1" applyBorder="1" applyAlignment="1">
      <alignment horizontal="center" vertical="center"/>
    </xf>
    <xf numFmtId="0" fontId="6" fillId="0" borderId="1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0" xfId="0" applyBorder="1" applyAlignment="1">
      <alignment horizontal="left" vertical="center"/>
    </xf>
    <xf numFmtId="168" fontId="6" fillId="0" borderId="0" xfId="1" applyNumberFormat="1" applyFont="1" applyFill="1" applyBorder="1" applyAlignment="1">
      <alignment horizontal="center" vertical="center"/>
    </xf>
    <xf numFmtId="168" fontId="6" fillId="0" borderId="16" xfId="1" applyNumberFormat="1" applyFont="1" applyFill="1" applyBorder="1" applyAlignment="1">
      <alignment horizontal="center"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0" fillId="0" borderId="8" xfId="0" applyBorder="1" applyAlignment="1">
      <alignment horizontal="left" vertical="center"/>
    </xf>
    <xf numFmtId="165" fontId="0" fillId="0" borderId="0" xfId="0" applyNumberFormat="1" applyFill="1" applyBorder="1" applyAlignment="1">
      <alignment horizontal="center" vertical="center"/>
    </xf>
    <xf numFmtId="0" fontId="6" fillId="0" borderId="0" xfId="1" applyNumberFormat="1" applyFont="1" applyFill="1" applyBorder="1" applyAlignment="1">
      <alignment horizontal="center" vertical="center"/>
    </xf>
    <xf numFmtId="0" fontId="6" fillId="0" borderId="16" xfId="1" applyNumberFormat="1" applyFont="1" applyFill="1" applyBorder="1" applyAlignment="1">
      <alignment horizontal="center" vertical="center"/>
    </xf>
    <xf numFmtId="0" fontId="6" fillId="0" borderId="0" xfId="0" applyFont="1" applyBorder="1" applyAlignment="1">
      <alignment horizontal="left" vertical="center"/>
    </xf>
    <xf numFmtId="0" fontId="0" fillId="0" borderId="21" xfId="0" applyFill="1" applyBorder="1" applyAlignment="1">
      <alignment horizontal="center" vertical="center"/>
    </xf>
    <xf numFmtId="0" fontId="0" fillId="0" borderId="29" xfId="0" applyFill="1" applyBorder="1" applyAlignment="1">
      <alignment horizontal="center" vertical="center"/>
    </xf>
    <xf numFmtId="0" fontId="14" fillId="3" borderId="30"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2" xfId="0" applyFill="1" applyBorder="1" applyAlignment="1">
      <alignment horizontal="center" vertical="center" wrapText="1"/>
    </xf>
    <xf numFmtId="0" fontId="1" fillId="0" borderId="17" xfId="0" applyFont="1" applyFill="1" applyBorder="1" applyAlignment="1">
      <alignment horizontal="center" vertical="center" wrapText="1"/>
    </xf>
    <xf numFmtId="0" fontId="6" fillId="0" borderId="15" xfId="0" applyFont="1" applyBorder="1" applyAlignment="1">
      <alignment horizontal="left" vertical="center"/>
    </xf>
    <xf numFmtId="0" fontId="0" fillId="0" borderId="13" xfId="0" applyBorder="1" applyAlignment="1">
      <alignment horizontal="left" vertical="center"/>
    </xf>
    <xf numFmtId="166" fontId="0" fillId="0" borderId="13" xfId="0" applyNumberFormat="1" applyFill="1" applyBorder="1" applyAlignment="1">
      <alignment horizontal="center" vertical="center"/>
    </xf>
    <xf numFmtId="0" fontId="6" fillId="0" borderId="13" xfId="0" applyFont="1" applyFill="1" applyBorder="1" applyAlignment="1">
      <alignment horizontal="center" vertical="center"/>
    </xf>
    <xf numFmtId="164" fontId="6" fillId="0" borderId="13" xfId="1" applyNumberFormat="1" applyFont="1" applyFill="1" applyBorder="1" applyAlignment="1">
      <alignment horizontal="center" vertical="center"/>
    </xf>
    <xf numFmtId="164" fontId="6" fillId="0" borderId="41" xfId="1" applyNumberFormat="1" applyFont="1" applyFill="1"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14" fillId="3" borderId="35"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4" fillId="3" borderId="31"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0" fillId="0" borderId="4" xfId="0" applyFill="1" applyBorder="1" applyAlignment="1">
      <alignment horizontal="center" vertical="center" wrapText="1"/>
    </xf>
    <xf numFmtId="0" fontId="7" fillId="4" borderId="17"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0" fillId="0" borderId="24" xfId="0" applyFill="1" applyBorder="1" applyAlignment="1">
      <alignment horizontal="center" vertical="center" wrapText="1"/>
    </xf>
    <xf numFmtId="0" fontId="6" fillId="0" borderId="1" xfId="0" applyFont="1" applyBorder="1" applyAlignment="1">
      <alignment horizontal="center" vertical="center"/>
    </xf>
    <xf numFmtId="10" fontId="3" fillId="5" borderId="4" xfId="0" applyNumberFormat="1" applyFont="1" applyFill="1" applyBorder="1" applyAlignment="1">
      <alignment horizontal="center" vertical="center"/>
    </xf>
    <xf numFmtId="10" fontId="3" fillId="5" borderId="24" xfId="0" applyNumberFormat="1" applyFont="1" applyFill="1" applyBorder="1" applyAlignment="1">
      <alignment horizontal="center" vertical="center"/>
    </xf>
    <xf numFmtId="164" fontId="6" fillId="0" borderId="4" xfId="1" applyNumberFormat="1" applyFont="1" applyFill="1" applyBorder="1" applyAlignment="1">
      <alignment horizontal="center" vertical="center"/>
    </xf>
    <xf numFmtId="164" fontId="6" fillId="0" borderId="24" xfId="1" applyNumberFormat="1" applyFont="1" applyFill="1" applyBorder="1" applyAlignment="1">
      <alignment horizontal="center" vertical="center"/>
    </xf>
    <xf numFmtId="0" fontId="0" fillId="0" borderId="25" xfId="0" applyFill="1" applyBorder="1" applyAlignment="1">
      <alignment horizontal="center" vertical="center"/>
    </xf>
    <xf numFmtId="0" fontId="0" fillId="0" borderId="5" xfId="0" applyFill="1" applyBorder="1" applyAlignment="1">
      <alignment horizontal="center" vertical="center"/>
    </xf>
    <xf numFmtId="0" fontId="3" fillId="0" borderId="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0" fillId="0" borderId="4" xfId="0" applyBorder="1" applyAlignment="1">
      <alignment horizontal="left" vertical="center"/>
    </xf>
    <xf numFmtId="0" fontId="0" fillId="0" borderId="25" xfId="0" applyBorder="1" applyAlignment="1">
      <alignment horizontal="left" vertical="center"/>
    </xf>
    <xf numFmtId="165" fontId="0" fillId="0" borderId="25" xfId="0" applyNumberFormat="1" applyFill="1" applyBorder="1" applyAlignment="1">
      <alignment horizontal="center" vertical="center"/>
    </xf>
    <xf numFmtId="165" fontId="0" fillId="0" borderId="5" xfId="0" applyNumberFormat="1" applyFill="1" applyBorder="1" applyAlignment="1">
      <alignment horizontal="center" vertical="center"/>
    </xf>
    <xf numFmtId="0" fontId="6" fillId="0" borderId="2" xfId="0" applyFont="1" applyBorder="1" applyAlignment="1">
      <alignment horizontal="center" vertical="center"/>
    </xf>
    <xf numFmtId="0" fontId="0" fillId="0" borderId="21" xfId="0" applyFill="1" applyBorder="1" applyAlignment="1">
      <alignment horizontal="center" vertical="center" wrapText="1"/>
    </xf>
    <xf numFmtId="0" fontId="0" fillId="0" borderId="25" xfId="0" applyBorder="1" applyAlignment="1">
      <alignment horizontal="center" vertical="center"/>
    </xf>
    <xf numFmtId="0" fontId="0" fillId="0" borderId="5" xfId="0" applyBorder="1" applyAlignment="1">
      <alignment horizontal="center" vertical="center"/>
    </xf>
    <xf numFmtId="164" fontId="6" fillId="0" borderId="21" xfId="1" applyNumberFormat="1" applyFont="1" applyFill="1" applyBorder="1" applyAlignment="1">
      <alignment horizontal="center" vertical="center"/>
    </xf>
    <xf numFmtId="164" fontId="6" fillId="0" borderId="29" xfId="1" applyNumberFormat="1" applyFont="1" applyFill="1" applyBorder="1" applyAlignment="1">
      <alignment horizontal="center"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4" fillId="3" borderId="37" xfId="0" applyFont="1" applyFill="1" applyBorder="1" applyAlignment="1">
      <alignment horizontal="center" vertical="center"/>
    </xf>
    <xf numFmtId="0" fontId="14" fillId="3" borderId="30" xfId="0" applyFont="1" applyFill="1" applyBorder="1" applyAlignment="1">
      <alignment horizontal="center" vertical="center"/>
    </xf>
    <xf numFmtId="0" fontId="15" fillId="3" borderId="38"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0" fillId="0" borderId="21" xfId="0" applyBorder="1" applyAlignment="1">
      <alignment horizontal="left" vertical="center"/>
    </xf>
    <xf numFmtId="0" fontId="0" fillId="0" borderId="40" xfId="0" applyBorder="1" applyAlignment="1">
      <alignment horizontal="left" vertical="center"/>
    </xf>
    <xf numFmtId="0" fontId="6" fillId="0" borderId="3" xfId="0" applyFont="1" applyBorder="1" applyAlignment="1">
      <alignment horizontal="center" vertical="center"/>
    </xf>
    <xf numFmtId="0" fontId="6" fillId="0" borderId="21" xfId="0" applyFont="1" applyFill="1" applyBorder="1" applyAlignment="1">
      <alignment horizontal="center" vertical="center"/>
    </xf>
    <xf numFmtId="0" fontId="6" fillId="0" borderId="7" xfId="0" applyFont="1" applyFill="1" applyBorder="1" applyAlignment="1">
      <alignment horizontal="center" vertical="center"/>
    </xf>
    <xf numFmtId="166" fontId="0" fillId="0" borderId="40" xfId="0" applyNumberFormat="1" applyFill="1" applyBorder="1" applyAlignment="1">
      <alignment horizontal="center" vertical="center"/>
    </xf>
    <xf numFmtId="166" fontId="0" fillId="0" borderId="7" xfId="0" applyNumberFormat="1" applyFill="1" applyBorder="1" applyAlignment="1">
      <alignment horizontal="center" vertical="center"/>
    </xf>
    <xf numFmtId="0" fontId="0" fillId="0" borderId="10" xfId="0" applyBorder="1" applyAlignment="1">
      <alignment horizontal="center"/>
    </xf>
  </cellXfs>
  <cellStyles count="2">
    <cellStyle name="Normal" xfId="0" builtinId="0"/>
    <cellStyle name="Porcentaje" xfId="1" builtinId="5"/>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Avance</a:t>
            </a:r>
            <a:r>
              <a:rPr lang="es-CO" baseline="0"/>
              <a:t> Plan de Mejoramiento 2013</a:t>
            </a:r>
            <a:endParaRPr lang="es-CO"/>
          </a:p>
        </c:rich>
      </c:tx>
      <c:overlay val="0"/>
    </c:title>
    <c:autoTitleDeleted val="0"/>
    <c:view3D>
      <c:rotX val="15"/>
      <c:rotY val="0"/>
      <c:rAngAx val="0"/>
      <c:perspective val="0"/>
    </c:view3D>
    <c:floor>
      <c:thickness val="0"/>
    </c:floor>
    <c:sideWall>
      <c:thickness val="0"/>
    </c:sideWall>
    <c:backWall>
      <c:thickness val="0"/>
    </c:backWall>
    <c:plotArea>
      <c:layout/>
      <c:pie3DChart>
        <c:varyColors val="1"/>
        <c:ser>
          <c:idx val="0"/>
          <c:order val="0"/>
          <c:explosion val="25"/>
          <c:dLbls>
            <c:dLbl>
              <c:idx val="1"/>
              <c:layout>
                <c:manualLayout>
                  <c:x val="0.3700098531372899"/>
                  <c:y val="0.30204383911470528"/>
                </c:manualLayout>
              </c:layout>
              <c:showLegendKey val="0"/>
              <c:showVal val="0"/>
              <c:showCatName val="0"/>
              <c:showSerName val="0"/>
              <c:showPercent val="1"/>
              <c:showBubbleSize val="0"/>
            </c:dLbl>
            <c:dLbl>
              <c:idx val="2"/>
              <c:layout>
                <c:manualLayout>
                  <c:x val="0.36488579704236002"/>
                  <c:y val="0.2389807760516422"/>
                </c:manualLayout>
              </c:layout>
              <c:showLegendKey val="0"/>
              <c:showVal val="0"/>
              <c:showCatName val="0"/>
              <c:showSerName val="0"/>
              <c:showPercent val="1"/>
              <c:showBubbleSize val="0"/>
            </c:dLbl>
            <c:dLbl>
              <c:idx val="3"/>
              <c:layout>
                <c:manualLayout>
                  <c:x val="0.36569494347187181"/>
                  <c:y val="0.16690870397957011"/>
                </c:manualLayout>
              </c:layout>
              <c:showLegendKey val="0"/>
              <c:showVal val="0"/>
              <c:showCatName val="0"/>
              <c:showSerName val="0"/>
              <c:showPercent val="1"/>
              <c:showBubbleSize val="0"/>
            </c:dLbl>
            <c:showLegendKey val="0"/>
            <c:showVal val="0"/>
            <c:showCatName val="0"/>
            <c:showSerName val="0"/>
            <c:showPercent val="1"/>
            <c:showBubbleSize val="0"/>
            <c:showLeaderLines val="1"/>
          </c:dLbls>
          <c:cat>
            <c:strRef>
              <c:f>Hoja3!$A$1:$A$4</c:f>
              <c:strCache>
                <c:ptCount val="4"/>
                <c:pt idx="0">
                  <c:v>ACT. FINALIZADAS</c:v>
                </c:pt>
                <c:pt idx="1">
                  <c:v>ACT. VENCIDAS</c:v>
                </c:pt>
                <c:pt idx="2">
                  <c:v>ACT. CON % AVANCE</c:v>
                </c:pt>
                <c:pt idx="3">
                  <c:v>ACT. EN CERO</c:v>
                </c:pt>
              </c:strCache>
            </c:strRef>
          </c:cat>
          <c:val>
            <c:numRef>
              <c:f>Hoja3!$B$1:$B$4</c:f>
              <c:numCache>
                <c:formatCode>General</c:formatCode>
                <c:ptCount val="4"/>
                <c:pt idx="0">
                  <c:v>9</c:v>
                </c:pt>
                <c:pt idx="1">
                  <c:v>0</c:v>
                </c:pt>
                <c:pt idx="2">
                  <c:v>0</c:v>
                </c:pt>
                <c:pt idx="3">
                  <c:v>0</c:v>
                </c:pt>
              </c:numCache>
            </c:numRef>
          </c:val>
        </c:ser>
        <c:ser>
          <c:idx val="1"/>
          <c:order val="1"/>
          <c:explosion val="25"/>
          <c:dLbls>
            <c:showLegendKey val="0"/>
            <c:showVal val="0"/>
            <c:showCatName val="0"/>
            <c:showSerName val="0"/>
            <c:showPercent val="1"/>
            <c:showBubbleSize val="0"/>
            <c:showLeaderLines val="1"/>
          </c:dLbls>
          <c:cat>
            <c:strRef>
              <c:f>Hoja3!$A$1:$A$4</c:f>
              <c:strCache>
                <c:ptCount val="4"/>
                <c:pt idx="0">
                  <c:v>ACT. FINALIZADAS</c:v>
                </c:pt>
                <c:pt idx="1">
                  <c:v>ACT. VENCIDAS</c:v>
                </c:pt>
                <c:pt idx="2">
                  <c:v>ACT. CON % AVANCE</c:v>
                </c:pt>
                <c:pt idx="3">
                  <c:v>ACT. EN CERO</c:v>
                </c:pt>
              </c:strCache>
            </c:strRef>
          </c:cat>
          <c:val>
            <c:numRef>
              <c:f>Hoja3!$C$1:$C$4</c:f>
              <c:numCache>
                <c:formatCode>General</c:formatCode>
                <c:ptCount val="4"/>
              </c:numCache>
            </c:numRef>
          </c:val>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alignWithMargins="0"/>
    <c:pageMargins b="1" l="0.75000000000000011" r="0.75000000000000011"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1133475</xdr:colOff>
      <xdr:row>4</xdr:row>
      <xdr:rowOff>28575</xdr:rowOff>
    </xdr:to>
    <xdr:pic>
      <xdr:nvPicPr>
        <xdr:cNvPr id="39941" name="6 Imagen" descr="logo SGC.png"/>
        <xdr:cNvPicPr>
          <a:picLocks noChangeAspect="1"/>
        </xdr:cNvPicPr>
      </xdr:nvPicPr>
      <xdr:blipFill>
        <a:blip xmlns:r="http://schemas.openxmlformats.org/officeDocument/2006/relationships" r:embed="rId1" cstate="print"/>
        <a:srcRect/>
        <a:stretch>
          <a:fillRect/>
        </a:stretch>
      </xdr:blipFill>
      <xdr:spPr bwMode="auto">
        <a:xfrm>
          <a:off x="12030075" y="0"/>
          <a:ext cx="1133475" cy="8001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542925</xdr:colOff>
      <xdr:row>3</xdr:row>
      <xdr:rowOff>180975</xdr:rowOff>
    </xdr:to>
    <xdr:pic>
      <xdr:nvPicPr>
        <xdr:cNvPr id="39942" name="7 Imagen" descr="Imagen1.png"/>
        <xdr:cNvPicPr>
          <a:picLocks noChangeAspect="1"/>
        </xdr:cNvPicPr>
      </xdr:nvPicPr>
      <xdr:blipFill>
        <a:blip xmlns:r="http://schemas.openxmlformats.org/officeDocument/2006/relationships" r:embed="rId2" cstate="print"/>
        <a:srcRect/>
        <a:stretch>
          <a:fillRect/>
        </a:stretch>
      </xdr:blipFill>
      <xdr:spPr bwMode="auto">
        <a:xfrm>
          <a:off x="0" y="0"/>
          <a:ext cx="1533525" cy="752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485775</xdr:colOff>
      <xdr:row>0</xdr:row>
      <xdr:rowOff>0</xdr:rowOff>
    </xdr:from>
    <xdr:to>
      <xdr:col>13</xdr:col>
      <xdr:colOff>828675</xdr:colOff>
      <xdr:row>4</xdr:row>
      <xdr:rowOff>28575</xdr:rowOff>
    </xdr:to>
    <xdr:pic>
      <xdr:nvPicPr>
        <xdr:cNvPr id="3129" name="6 Imagen" descr="logo SGC.png"/>
        <xdr:cNvPicPr>
          <a:picLocks noChangeAspect="1"/>
        </xdr:cNvPicPr>
      </xdr:nvPicPr>
      <xdr:blipFill>
        <a:blip xmlns:r="http://schemas.openxmlformats.org/officeDocument/2006/relationships" r:embed="rId1" cstate="print"/>
        <a:srcRect/>
        <a:stretch>
          <a:fillRect/>
        </a:stretch>
      </xdr:blipFill>
      <xdr:spPr bwMode="auto">
        <a:xfrm>
          <a:off x="12392025" y="0"/>
          <a:ext cx="1133475" cy="8001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542925</xdr:colOff>
      <xdr:row>3</xdr:row>
      <xdr:rowOff>180975</xdr:rowOff>
    </xdr:to>
    <xdr:pic>
      <xdr:nvPicPr>
        <xdr:cNvPr id="3130" name="7 Imagen" descr="Imagen1.png"/>
        <xdr:cNvPicPr>
          <a:picLocks noChangeAspect="1"/>
        </xdr:cNvPicPr>
      </xdr:nvPicPr>
      <xdr:blipFill>
        <a:blip xmlns:r="http://schemas.openxmlformats.org/officeDocument/2006/relationships" r:embed="rId2" cstate="print"/>
        <a:srcRect/>
        <a:stretch>
          <a:fillRect/>
        </a:stretch>
      </xdr:blipFill>
      <xdr:spPr bwMode="auto">
        <a:xfrm>
          <a:off x="0" y="0"/>
          <a:ext cx="1533525" cy="7524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657225</xdr:colOff>
      <xdr:row>10</xdr:row>
      <xdr:rowOff>142875</xdr:rowOff>
    </xdr:from>
    <xdr:to>
      <xdr:col>11</xdr:col>
      <xdr:colOff>447675</xdr:colOff>
      <xdr:row>32</xdr:row>
      <xdr:rowOff>104775</xdr:rowOff>
    </xdr:to>
    <xdr:graphicFrame macro="">
      <xdr:nvGraphicFramePr>
        <xdr:cNvPr id="10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0"/>
  <sheetViews>
    <sheetView topLeftCell="A13" zoomScale="70" zoomScaleNormal="70" workbookViewId="0">
      <selection activeCell="G14" sqref="G14"/>
    </sheetView>
  </sheetViews>
  <sheetFormatPr baseColWidth="10" defaultColWidth="11.42578125" defaultRowHeight="12.75" x14ac:dyDescent="0.2"/>
  <cols>
    <col min="1" max="1" width="4" style="3" customWidth="1"/>
    <col min="2" max="2" width="10.85546875" style="3" customWidth="1"/>
    <col min="3" max="4" width="33.28515625" style="3" customWidth="1"/>
    <col min="5" max="5" width="20.7109375" style="3" customWidth="1"/>
    <col min="6" max="6" width="18" style="3" customWidth="1"/>
    <col min="7" max="7" width="18.85546875" style="3" customWidth="1"/>
    <col min="8" max="8" width="22" style="3" customWidth="1"/>
    <col min="9" max="9" width="9" style="3" customWidth="1"/>
    <col min="10" max="10" width="10.42578125" style="3" customWidth="1"/>
    <col min="11" max="11" width="19" style="3" customWidth="1"/>
    <col min="12" max="12" width="17.85546875" style="3" customWidth="1"/>
  </cols>
  <sheetData>
    <row r="1" spans="1:12" ht="15" x14ac:dyDescent="0.2">
      <c r="A1" s="16"/>
      <c r="B1" s="17"/>
      <c r="C1" s="17"/>
      <c r="D1" s="17"/>
      <c r="E1" s="102" t="s">
        <v>22</v>
      </c>
      <c r="F1" s="102"/>
      <c r="G1" s="102"/>
      <c r="H1" s="102"/>
      <c r="I1" s="102"/>
      <c r="J1" s="102"/>
      <c r="K1" s="18" t="s">
        <v>17</v>
      </c>
      <c r="L1" s="19" t="s">
        <v>21</v>
      </c>
    </row>
    <row r="2" spans="1:12" ht="15" x14ac:dyDescent="0.2">
      <c r="A2" s="14"/>
      <c r="B2" s="15"/>
      <c r="C2" s="15"/>
      <c r="D2" s="15"/>
      <c r="E2" s="15"/>
      <c r="F2" s="15"/>
      <c r="G2" s="15"/>
      <c r="H2" s="15"/>
      <c r="I2" s="15"/>
      <c r="J2" s="15"/>
      <c r="K2" s="20" t="s">
        <v>18</v>
      </c>
      <c r="L2" s="21">
        <v>2</v>
      </c>
    </row>
    <row r="3" spans="1:12" ht="15" x14ac:dyDescent="0.2">
      <c r="A3" s="14"/>
      <c r="B3" s="15"/>
      <c r="C3" s="15"/>
      <c r="D3" s="15"/>
      <c r="E3" s="103" t="s">
        <v>23</v>
      </c>
      <c r="F3" s="103"/>
      <c r="G3" s="103"/>
      <c r="H3" s="103"/>
      <c r="I3" s="103"/>
      <c r="J3" s="103"/>
      <c r="K3" s="20" t="s">
        <v>19</v>
      </c>
      <c r="L3" s="22">
        <v>41404</v>
      </c>
    </row>
    <row r="4" spans="1:12" ht="15.75" thickBot="1" x14ac:dyDescent="0.25">
      <c r="A4" s="25"/>
      <c r="B4" s="26"/>
      <c r="C4" s="26"/>
      <c r="D4" s="26"/>
      <c r="E4" s="26"/>
      <c r="F4" s="26"/>
      <c r="G4" s="26"/>
      <c r="H4" s="26"/>
      <c r="I4" s="26"/>
      <c r="J4" s="26"/>
      <c r="K4" s="23" t="s">
        <v>41</v>
      </c>
      <c r="L4" s="24" t="s">
        <v>20</v>
      </c>
    </row>
    <row r="5" spans="1:12" ht="15.75" thickBot="1" x14ac:dyDescent="0.25">
      <c r="A5" s="15"/>
      <c r="B5" s="15"/>
      <c r="C5" s="15"/>
      <c r="D5" s="15"/>
      <c r="E5" s="15"/>
      <c r="F5" s="15"/>
      <c r="G5" s="15"/>
      <c r="H5" s="15"/>
      <c r="I5" s="15"/>
      <c r="J5" s="15"/>
      <c r="K5" s="20"/>
      <c r="L5" s="27"/>
    </row>
    <row r="6" spans="1:12" x14ac:dyDescent="0.2">
      <c r="A6" s="104" t="s">
        <v>45</v>
      </c>
      <c r="B6" s="105"/>
      <c r="C6" s="105"/>
      <c r="D6" s="105"/>
      <c r="E6" s="105"/>
      <c r="F6" s="105"/>
      <c r="G6" s="105"/>
      <c r="H6" s="54"/>
      <c r="I6" s="54"/>
      <c r="J6" s="54"/>
      <c r="K6" s="54"/>
      <c r="L6" s="55"/>
    </row>
    <row r="7" spans="1:12" x14ac:dyDescent="0.2">
      <c r="A7" s="106" t="s">
        <v>43</v>
      </c>
      <c r="B7" s="99"/>
      <c r="C7" s="99"/>
      <c r="D7" s="53" t="s">
        <v>88</v>
      </c>
      <c r="E7" s="107"/>
      <c r="F7" s="107"/>
      <c r="G7" s="107"/>
      <c r="H7" s="99" t="s">
        <v>44</v>
      </c>
      <c r="I7" s="99"/>
      <c r="J7" s="99"/>
      <c r="K7" s="108">
        <v>1</v>
      </c>
      <c r="L7" s="109"/>
    </row>
    <row r="8" spans="1:12" x14ac:dyDescent="0.2">
      <c r="A8" s="106" t="s">
        <v>42</v>
      </c>
      <c r="B8" s="99"/>
      <c r="C8" s="99"/>
      <c r="D8" s="83" t="s">
        <v>89</v>
      </c>
      <c r="E8" s="52"/>
      <c r="F8" s="52"/>
      <c r="G8" s="52"/>
      <c r="H8" s="110" t="s">
        <v>90</v>
      </c>
      <c r="I8" s="110"/>
      <c r="J8" s="110"/>
      <c r="K8" s="100">
        <v>41292</v>
      </c>
      <c r="L8" s="101"/>
    </row>
    <row r="9" spans="1:12" ht="13.5" thickBot="1" x14ac:dyDescent="0.25">
      <c r="A9" s="118" t="s">
        <v>46</v>
      </c>
      <c r="B9" s="119"/>
      <c r="C9" s="119"/>
      <c r="D9" s="56">
        <v>5</v>
      </c>
      <c r="E9" s="120"/>
      <c r="F9" s="120"/>
      <c r="G9" s="120"/>
      <c r="H9" s="57"/>
      <c r="I9" s="121"/>
      <c r="J9" s="121"/>
      <c r="K9" s="122"/>
      <c r="L9" s="123"/>
    </row>
    <row r="10" spans="1:12" ht="13.5" thickBot="1" x14ac:dyDescent="0.25">
      <c r="A10" s="124"/>
      <c r="B10" s="125"/>
      <c r="C10" s="125"/>
      <c r="D10" s="125"/>
      <c r="E10" s="125"/>
      <c r="F10" s="125"/>
      <c r="G10" s="125"/>
      <c r="H10" s="125"/>
      <c r="I10" s="125"/>
      <c r="J10" s="125"/>
      <c r="K10" s="125"/>
      <c r="L10" s="126"/>
    </row>
    <row r="11" spans="1:12" ht="47.25" customHeight="1" x14ac:dyDescent="0.2">
      <c r="A11" s="127" t="s">
        <v>8</v>
      </c>
      <c r="B11" s="128"/>
      <c r="C11" s="128"/>
      <c r="D11" s="129"/>
      <c r="E11" s="113" t="s">
        <v>14</v>
      </c>
      <c r="F11" s="113" t="s">
        <v>5</v>
      </c>
      <c r="G11" s="113" t="s">
        <v>30</v>
      </c>
      <c r="H11" s="113"/>
      <c r="I11" s="113"/>
      <c r="J11" s="113"/>
      <c r="K11" s="130" t="s">
        <v>56</v>
      </c>
      <c r="L11" s="131"/>
    </row>
    <row r="12" spans="1:12" ht="24.75" customHeight="1" x14ac:dyDescent="0.2">
      <c r="A12" s="37" t="s">
        <v>9</v>
      </c>
      <c r="B12" s="28" t="s">
        <v>7</v>
      </c>
      <c r="C12" s="29" t="s">
        <v>6</v>
      </c>
      <c r="D12" s="29" t="s">
        <v>47</v>
      </c>
      <c r="E12" s="114"/>
      <c r="F12" s="114"/>
      <c r="G12" s="29" t="s">
        <v>2</v>
      </c>
      <c r="H12" s="29" t="s">
        <v>1</v>
      </c>
      <c r="I12" s="28" t="s">
        <v>0</v>
      </c>
      <c r="J12" s="28" t="s">
        <v>13</v>
      </c>
      <c r="K12" s="132"/>
      <c r="L12" s="133"/>
    </row>
    <row r="13" spans="1:12" s="1" customFormat="1" ht="213" customHeight="1" x14ac:dyDescent="0.2">
      <c r="A13" s="134">
        <v>1</v>
      </c>
      <c r="B13" s="92"/>
      <c r="C13" s="90" t="s">
        <v>48</v>
      </c>
      <c r="D13" s="90" t="s">
        <v>83</v>
      </c>
      <c r="E13" s="115" t="s">
        <v>49</v>
      </c>
      <c r="F13" s="71" t="s">
        <v>50</v>
      </c>
      <c r="G13" s="58" t="s">
        <v>51</v>
      </c>
      <c r="H13" s="59" t="s">
        <v>52</v>
      </c>
      <c r="I13" s="60">
        <v>6</v>
      </c>
      <c r="J13" s="61">
        <v>41639</v>
      </c>
      <c r="K13" s="95" t="s">
        <v>55</v>
      </c>
      <c r="L13" s="96"/>
    </row>
    <row r="14" spans="1:12" s="1" customFormat="1" ht="254.25" customHeight="1" x14ac:dyDescent="0.2">
      <c r="A14" s="135"/>
      <c r="B14" s="93"/>
      <c r="C14" s="91"/>
      <c r="D14" s="94"/>
      <c r="E14" s="116"/>
      <c r="F14" s="71" t="s">
        <v>53</v>
      </c>
      <c r="G14" s="58" t="s">
        <v>54</v>
      </c>
      <c r="H14" s="59" t="s">
        <v>52</v>
      </c>
      <c r="I14" s="60">
        <v>12</v>
      </c>
      <c r="J14" s="61">
        <v>41639</v>
      </c>
      <c r="K14" s="95" t="s">
        <v>55</v>
      </c>
      <c r="L14" s="96"/>
    </row>
    <row r="15" spans="1:12" s="1" customFormat="1" ht="120" customHeight="1" x14ac:dyDescent="0.2">
      <c r="A15" s="88">
        <v>2</v>
      </c>
      <c r="B15" s="92"/>
      <c r="C15" s="90" t="s">
        <v>57</v>
      </c>
      <c r="D15" s="90" t="s">
        <v>84</v>
      </c>
      <c r="E15" s="117" t="s">
        <v>58</v>
      </c>
      <c r="F15" s="71" t="s">
        <v>59</v>
      </c>
      <c r="G15" s="62" t="s">
        <v>60</v>
      </c>
      <c r="H15" s="59" t="s">
        <v>61</v>
      </c>
      <c r="I15" s="60">
        <v>1</v>
      </c>
      <c r="J15" s="61">
        <v>41639</v>
      </c>
      <c r="K15" s="95" t="s">
        <v>55</v>
      </c>
      <c r="L15" s="96"/>
    </row>
    <row r="16" spans="1:12" s="1" customFormat="1" ht="134.25" customHeight="1" x14ac:dyDescent="0.2">
      <c r="A16" s="89"/>
      <c r="B16" s="93"/>
      <c r="C16" s="91"/>
      <c r="D16" s="94"/>
      <c r="E16" s="98"/>
      <c r="F16" s="71" t="s">
        <v>62</v>
      </c>
      <c r="G16" s="62" t="s">
        <v>63</v>
      </c>
      <c r="H16" s="59" t="s">
        <v>61</v>
      </c>
      <c r="I16" s="60">
        <v>1</v>
      </c>
      <c r="J16" s="63">
        <v>41639</v>
      </c>
      <c r="K16" s="95" t="s">
        <v>55</v>
      </c>
      <c r="L16" s="96"/>
    </row>
    <row r="17" spans="1:12" s="1" customFormat="1" ht="205.5" customHeight="1" x14ac:dyDescent="0.2">
      <c r="A17" s="88">
        <v>3</v>
      </c>
      <c r="B17" s="92"/>
      <c r="C17" s="90" t="s">
        <v>64</v>
      </c>
      <c r="D17" s="90" t="s">
        <v>85</v>
      </c>
      <c r="E17" s="74" t="s">
        <v>65</v>
      </c>
      <c r="F17" s="75" t="s">
        <v>67</v>
      </c>
      <c r="G17" s="76" t="s">
        <v>69</v>
      </c>
      <c r="H17" s="77" t="s">
        <v>71</v>
      </c>
      <c r="I17" s="78">
        <v>2</v>
      </c>
      <c r="J17" s="79">
        <v>41486</v>
      </c>
      <c r="K17" s="95" t="s">
        <v>55</v>
      </c>
      <c r="L17" s="96"/>
    </row>
    <row r="18" spans="1:12" s="1" customFormat="1" ht="176.25" customHeight="1" x14ac:dyDescent="0.2">
      <c r="A18" s="89"/>
      <c r="B18" s="93"/>
      <c r="C18" s="91"/>
      <c r="D18" s="94"/>
      <c r="E18" s="74" t="s">
        <v>66</v>
      </c>
      <c r="F18" s="75" t="s">
        <v>68</v>
      </c>
      <c r="G18" s="76" t="s">
        <v>70</v>
      </c>
      <c r="H18" s="77" t="s">
        <v>61</v>
      </c>
      <c r="I18" s="78">
        <v>1</v>
      </c>
      <c r="J18" s="79">
        <v>41394</v>
      </c>
      <c r="K18" s="95" t="s">
        <v>55</v>
      </c>
      <c r="L18" s="96"/>
    </row>
    <row r="19" spans="1:12" s="1" customFormat="1" ht="110.25" customHeight="1" x14ac:dyDescent="0.2">
      <c r="A19" s="88">
        <v>4</v>
      </c>
      <c r="B19" s="92"/>
      <c r="C19" s="90" t="s">
        <v>72</v>
      </c>
      <c r="D19" s="90" t="s">
        <v>86</v>
      </c>
      <c r="E19" s="97" t="s">
        <v>73</v>
      </c>
      <c r="F19" s="75" t="s">
        <v>62</v>
      </c>
      <c r="G19" s="76" t="s">
        <v>74</v>
      </c>
      <c r="H19" s="77" t="s">
        <v>75</v>
      </c>
      <c r="I19" s="78">
        <v>1</v>
      </c>
      <c r="J19" s="79">
        <v>41639</v>
      </c>
      <c r="K19" s="95" t="s">
        <v>55</v>
      </c>
      <c r="L19" s="96"/>
    </row>
    <row r="20" spans="1:12" s="1" customFormat="1" ht="109.5" customHeight="1" x14ac:dyDescent="0.2">
      <c r="A20" s="89"/>
      <c r="B20" s="93"/>
      <c r="C20" s="91"/>
      <c r="D20" s="94"/>
      <c r="E20" s="98"/>
      <c r="F20" s="75" t="s">
        <v>62</v>
      </c>
      <c r="G20" s="76" t="s">
        <v>76</v>
      </c>
      <c r="H20" s="77" t="s">
        <v>77</v>
      </c>
      <c r="I20" s="78">
        <v>1</v>
      </c>
      <c r="J20" s="79">
        <v>41639</v>
      </c>
      <c r="K20" s="95" t="s">
        <v>55</v>
      </c>
      <c r="L20" s="96"/>
    </row>
    <row r="21" spans="1:12" ht="225.75" customHeight="1" thickBot="1" x14ac:dyDescent="0.25">
      <c r="A21" s="38">
        <v>5</v>
      </c>
      <c r="B21" s="39"/>
      <c r="C21" s="39" t="s">
        <v>78</v>
      </c>
      <c r="D21" s="69" t="s">
        <v>87</v>
      </c>
      <c r="E21" s="64" t="s">
        <v>79</v>
      </c>
      <c r="F21" s="82" t="s">
        <v>80</v>
      </c>
      <c r="G21" s="65" t="s">
        <v>81</v>
      </c>
      <c r="H21" s="66" t="s">
        <v>82</v>
      </c>
      <c r="I21" s="67">
        <v>1</v>
      </c>
      <c r="J21" s="68">
        <v>41639</v>
      </c>
      <c r="K21" s="111" t="s">
        <v>55</v>
      </c>
      <c r="L21" s="112"/>
    </row>
    <row r="22" spans="1:12" x14ac:dyDescent="0.2">
      <c r="C22" s="8"/>
      <c r="D22" s="8"/>
      <c r="L22" s="7"/>
    </row>
    <row r="23" spans="1:12" x14ac:dyDescent="0.2">
      <c r="L23" s="7"/>
    </row>
    <row r="24" spans="1:12" x14ac:dyDescent="0.2">
      <c r="C24" s="8"/>
      <c r="D24" s="8"/>
      <c r="L24" s="7"/>
    </row>
    <row r="25" spans="1:12" x14ac:dyDescent="0.2">
      <c r="C25" s="8"/>
      <c r="D25" s="8"/>
      <c r="L25" s="7"/>
    </row>
    <row r="26" spans="1:12" x14ac:dyDescent="0.2">
      <c r="C26" s="8"/>
      <c r="D26" s="8"/>
      <c r="L26" s="7"/>
    </row>
    <row r="27" spans="1:12" x14ac:dyDescent="0.2">
      <c r="C27" s="8"/>
      <c r="D27" s="8"/>
      <c r="L27" s="7"/>
    </row>
    <row r="28" spans="1:12" x14ac:dyDescent="0.2">
      <c r="C28" s="8"/>
      <c r="D28" s="8"/>
      <c r="L28" s="7"/>
    </row>
    <row r="29" spans="1:12" x14ac:dyDescent="0.2">
      <c r="C29" s="8"/>
      <c r="D29" s="8"/>
      <c r="L29" s="7"/>
    </row>
    <row r="30" spans="1:12" x14ac:dyDescent="0.2">
      <c r="C30" s="8"/>
      <c r="D30" s="8"/>
      <c r="L30" s="7"/>
    </row>
    <row r="31" spans="1:12" x14ac:dyDescent="0.2">
      <c r="C31" s="8"/>
      <c r="D31" s="8"/>
      <c r="L31" s="7"/>
    </row>
    <row r="32" spans="1:12" x14ac:dyDescent="0.2">
      <c r="C32" s="8"/>
      <c r="D32" s="8"/>
      <c r="L32" s="7"/>
    </row>
    <row r="33" spans="3:12" x14ac:dyDescent="0.2">
      <c r="C33" s="8"/>
      <c r="D33" s="8"/>
      <c r="L33" s="7"/>
    </row>
    <row r="34" spans="3:12" x14ac:dyDescent="0.2">
      <c r="C34" s="8"/>
      <c r="D34" s="8"/>
      <c r="L34" s="7"/>
    </row>
    <row r="35" spans="3:12" x14ac:dyDescent="0.2">
      <c r="C35" s="8"/>
      <c r="D35" s="8"/>
      <c r="L35" s="7"/>
    </row>
    <row r="36" spans="3:12" x14ac:dyDescent="0.2">
      <c r="C36" s="8"/>
      <c r="D36" s="8"/>
      <c r="L36" s="7"/>
    </row>
    <row r="37" spans="3:12" x14ac:dyDescent="0.2">
      <c r="C37" s="8"/>
      <c r="D37" s="8"/>
      <c r="L37" s="7"/>
    </row>
    <row r="38" spans="3:12" x14ac:dyDescent="0.2">
      <c r="C38" s="8"/>
      <c r="D38" s="8"/>
      <c r="L38" s="7"/>
    </row>
    <row r="39" spans="3:12" x14ac:dyDescent="0.2">
      <c r="C39" s="8"/>
      <c r="D39" s="8"/>
      <c r="L39" s="7"/>
    </row>
    <row r="40" spans="3:12" x14ac:dyDescent="0.2">
      <c r="C40" s="8"/>
      <c r="D40" s="8"/>
      <c r="L40" s="7"/>
    </row>
    <row r="41" spans="3:12" x14ac:dyDescent="0.2">
      <c r="C41" s="8"/>
      <c r="D41" s="8"/>
      <c r="L41" s="7"/>
    </row>
    <row r="42" spans="3:12" x14ac:dyDescent="0.2">
      <c r="C42" s="8"/>
      <c r="D42" s="8"/>
      <c r="L42" s="7"/>
    </row>
    <row r="43" spans="3:12" x14ac:dyDescent="0.2">
      <c r="C43" s="8"/>
      <c r="D43" s="8"/>
      <c r="L43" s="7"/>
    </row>
    <row r="44" spans="3:12" x14ac:dyDescent="0.2">
      <c r="C44" s="8"/>
      <c r="D44" s="8"/>
      <c r="L44" s="7"/>
    </row>
    <row r="45" spans="3:12" x14ac:dyDescent="0.2">
      <c r="C45" s="8"/>
      <c r="D45" s="8"/>
      <c r="L45" s="7"/>
    </row>
    <row r="46" spans="3:12" x14ac:dyDescent="0.2">
      <c r="C46" s="8"/>
      <c r="D46" s="8"/>
      <c r="L46" s="7"/>
    </row>
    <row r="47" spans="3:12" x14ac:dyDescent="0.2">
      <c r="C47" s="8"/>
      <c r="D47" s="8"/>
      <c r="L47" s="7"/>
    </row>
    <row r="48" spans="3:12" x14ac:dyDescent="0.2">
      <c r="C48" s="8"/>
      <c r="D48" s="8"/>
      <c r="L48" s="7"/>
    </row>
    <row r="49" spans="3:12" x14ac:dyDescent="0.2">
      <c r="C49" s="8"/>
      <c r="D49" s="8"/>
      <c r="L49" s="7"/>
    </row>
    <row r="50" spans="3:12" x14ac:dyDescent="0.2">
      <c r="C50" s="8"/>
      <c r="D50" s="8"/>
      <c r="L50" s="7"/>
    </row>
    <row r="51" spans="3:12" x14ac:dyDescent="0.2">
      <c r="C51" s="8"/>
      <c r="D51" s="8"/>
      <c r="L51" s="7"/>
    </row>
    <row r="52" spans="3:12" x14ac:dyDescent="0.2">
      <c r="C52" s="8"/>
      <c r="D52" s="8"/>
      <c r="L52" s="7"/>
    </row>
    <row r="53" spans="3:12" x14ac:dyDescent="0.2">
      <c r="C53" s="8"/>
      <c r="D53" s="8"/>
      <c r="L53" s="7"/>
    </row>
    <row r="54" spans="3:12" x14ac:dyDescent="0.2">
      <c r="C54" s="8"/>
      <c r="D54" s="8"/>
      <c r="L54" s="7"/>
    </row>
    <row r="55" spans="3:12" x14ac:dyDescent="0.2">
      <c r="C55" s="8"/>
      <c r="D55" s="8"/>
      <c r="L55" s="7"/>
    </row>
    <row r="56" spans="3:12" x14ac:dyDescent="0.2">
      <c r="C56" s="8"/>
      <c r="D56" s="8"/>
      <c r="L56" s="7"/>
    </row>
    <row r="57" spans="3:12" x14ac:dyDescent="0.2">
      <c r="C57" s="8"/>
      <c r="D57" s="8"/>
      <c r="L57" s="7"/>
    </row>
    <row r="58" spans="3:12" x14ac:dyDescent="0.2">
      <c r="C58" s="8"/>
      <c r="D58" s="8"/>
      <c r="L58" s="7"/>
    </row>
    <row r="59" spans="3:12" x14ac:dyDescent="0.2">
      <c r="C59" s="8"/>
      <c r="D59" s="8"/>
      <c r="L59" s="7"/>
    </row>
    <row r="60" spans="3:12" x14ac:dyDescent="0.2">
      <c r="C60" s="8"/>
      <c r="D60" s="8"/>
      <c r="L60" s="7"/>
    </row>
    <row r="61" spans="3:12" x14ac:dyDescent="0.2">
      <c r="C61" s="8"/>
      <c r="D61" s="8"/>
      <c r="L61" s="7"/>
    </row>
    <row r="62" spans="3:12" x14ac:dyDescent="0.2">
      <c r="C62" s="8"/>
      <c r="D62" s="8"/>
      <c r="L62" s="7"/>
    </row>
    <row r="63" spans="3:12" x14ac:dyDescent="0.2">
      <c r="C63" s="8"/>
      <c r="D63" s="8"/>
      <c r="L63" s="7"/>
    </row>
    <row r="64" spans="3:12" x14ac:dyDescent="0.2">
      <c r="C64" s="8"/>
      <c r="D64" s="8"/>
      <c r="L64" s="7"/>
    </row>
    <row r="65" spans="3:12" x14ac:dyDescent="0.2">
      <c r="C65" s="8"/>
      <c r="D65" s="8"/>
      <c r="L65" s="7"/>
    </row>
    <row r="66" spans="3:12" x14ac:dyDescent="0.2">
      <c r="C66" s="8"/>
      <c r="D66" s="8"/>
      <c r="L66" s="7"/>
    </row>
    <row r="67" spans="3:12" x14ac:dyDescent="0.2">
      <c r="C67" s="8"/>
      <c r="D67" s="8"/>
      <c r="L67" s="7"/>
    </row>
    <row r="68" spans="3:12" x14ac:dyDescent="0.2">
      <c r="C68" s="8"/>
      <c r="D68" s="8"/>
      <c r="L68" s="7"/>
    </row>
    <row r="69" spans="3:12" x14ac:dyDescent="0.2">
      <c r="C69" s="8"/>
      <c r="D69" s="8"/>
      <c r="L69" s="7"/>
    </row>
    <row r="70" spans="3:12" x14ac:dyDescent="0.2">
      <c r="C70" s="8"/>
      <c r="D70" s="8"/>
      <c r="L70" s="7"/>
    </row>
    <row r="71" spans="3:12" x14ac:dyDescent="0.2">
      <c r="C71" s="8"/>
      <c r="D71" s="8"/>
      <c r="L71" s="7"/>
    </row>
    <row r="72" spans="3:12" x14ac:dyDescent="0.2">
      <c r="C72" s="8"/>
      <c r="D72" s="8"/>
      <c r="L72" s="7"/>
    </row>
    <row r="73" spans="3:12" x14ac:dyDescent="0.2">
      <c r="C73" s="8"/>
      <c r="D73" s="8"/>
      <c r="L73" s="7"/>
    </row>
    <row r="74" spans="3:12" x14ac:dyDescent="0.2">
      <c r="C74" s="8"/>
      <c r="D74" s="8"/>
      <c r="L74" s="7"/>
    </row>
    <row r="75" spans="3:12" x14ac:dyDescent="0.2">
      <c r="C75" s="8"/>
      <c r="D75" s="8"/>
      <c r="L75" s="7"/>
    </row>
    <row r="76" spans="3:12" x14ac:dyDescent="0.2">
      <c r="C76" s="8"/>
      <c r="D76" s="8"/>
      <c r="L76" s="7"/>
    </row>
    <row r="77" spans="3:12" x14ac:dyDescent="0.2">
      <c r="C77" s="8"/>
      <c r="D77" s="8"/>
      <c r="L77" s="7"/>
    </row>
    <row r="78" spans="3:12" x14ac:dyDescent="0.2">
      <c r="C78" s="8"/>
      <c r="D78" s="8"/>
      <c r="L78" s="7"/>
    </row>
    <row r="79" spans="3:12" x14ac:dyDescent="0.2">
      <c r="C79" s="8"/>
      <c r="D79" s="8"/>
      <c r="L79" s="7"/>
    </row>
    <row r="80" spans="3:12" x14ac:dyDescent="0.2">
      <c r="C80" s="8"/>
      <c r="D80" s="8"/>
      <c r="L80" s="7"/>
    </row>
    <row r="81" spans="3:12" x14ac:dyDescent="0.2">
      <c r="C81" s="8"/>
      <c r="D81" s="8"/>
      <c r="L81" s="7"/>
    </row>
    <row r="82" spans="3:12" x14ac:dyDescent="0.2">
      <c r="C82" s="8"/>
      <c r="D82" s="8"/>
      <c r="L82" s="7"/>
    </row>
    <row r="83" spans="3:12" x14ac:dyDescent="0.2">
      <c r="C83" s="8"/>
      <c r="D83" s="8"/>
      <c r="L83" s="7"/>
    </row>
    <row r="84" spans="3:12" x14ac:dyDescent="0.2">
      <c r="C84" s="8"/>
      <c r="D84" s="8"/>
      <c r="L84" s="7"/>
    </row>
    <row r="85" spans="3:12" x14ac:dyDescent="0.2">
      <c r="C85" s="8"/>
      <c r="D85" s="8"/>
      <c r="L85" s="7"/>
    </row>
    <row r="86" spans="3:12" x14ac:dyDescent="0.2">
      <c r="C86" s="8"/>
      <c r="D86" s="8"/>
      <c r="L86" s="7"/>
    </row>
    <row r="87" spans="3:12" x14ac:dyDescent="0.2">
      <c r="C87" s="8"/>
      <c r="D87" s="8"/>
      <c r="L87" s="7"/>
    </row>
    <row r="88" spans="3:12" x14ac:dyDescent="0.2">
      <c r="C88" s="8"/>
      <c r="D88" s="8"/>
      <c r="L88" s="7"/>
    </row>
    <row r="89" spans="3:12" x14ac:dyDescent="0.2">
      <c r="C89" s="8"/>
      <c r="D89" s="8"/>
      <c r="L89" s="7"/>
    </row>
    <row r="90" spans="3:12" x14ac:dyDescent="0.2">
      <c r="C90" s="8"/>
      <c r="D90" s="8"/>
      <c r="L90" s="7"/>
    </row>
    <row r="91" spans="3:12" x14ac:dyDescent="0.2">
      <c r="C91" s="8"/>
      <c r="D91" s="8"/>
      <c r="L91" s="7"/>
    </row>
    <row r="92" spans="3:12" x14ac:dyDescent="0.2">
      <c r="C92" s="8"/>
      <c r="D92" s="8"/>
      <c r="L92" s="7"/>
    </row>
    <row r="93" spans="3:12" x14ac:dyDescent="0.2">
      <c r="C93" s="8"/>
      <c r="D93" s="8"/>
      <c r="L93" s="7"/>
    </row>
    <row r="94" spans="3:12" x14ac:dyDescent="0.2">
      <c r="C94" s="8"/>
      <c r="D94" s="8"/>
      <c r="L94" s="7"/>
    </row>
    <row r="95" spans="3:12" x14ac:dyDescent="0.2">
      <c r="C95" s="8"/>
      <c r="D95" s="8"/>
      <c r="L95" s="7"/>
    </row>
    <row r="96" spans="3:12" x14ac:dyDescent="0.2">
      <c r="C96" s="8"/>
      <c r="D96" s="8"/>
      <c r="L96" s="7"/>
    </row>
    <row r="97" spans="3:12" x14ac:dyDescent="0.2">
      <c r="C97" s="8"/>
      <c r="D97" s="8"/>
      <c r="L97" s="7"/>
    </row>
    <row r="98" spans="3:12" x14ac:dyDescent="0.2">
      <c r="C98" s="8"/>
      <c r="D98" s="8"/>
      <c r="L98" s="7"/>
    </row>
    <row r="99" spans="3:12" x14ac:dyDescent="0.2">
      <c r="C99" s="8"/>
      <c r="D99" s="8"/>
      <c r="L99" s="7"/>
    </row>
    <row r="100" spans="3:12" x14ac:dyDescent="0.2">
      <c r="C100" s="8"/>
      <c r="D100" s="8"/>
      <c r="L100" s="7"/>
    </row>
    <row r="101" spans="3:12" x14ac:dyDescent="0.2">
      <c r="C101" s="8"/>
      <c r="D101" s="8"/>
      <c r="L101" s="7"/>
    </row>
    <row r="102" spans="3:12" x14ac:dyDescent="0.2">
      <c r="C102" s="8"/>
      <c r="D102" s="8"/>
      <c r="L102" s="7"/>
    </row>
    <row r="103" spans="3:12" x14ac:dyDescent="0.2">
      <c r="C103" s="8"/>
      <c r="D103" s="8"/>
      <c r="L103" s="7"/>
    </row>
    <row r="104" spans="3:12" x14ac:dyDescent="0.2">
      <c r="C104" s="8"/>
      <c r="D104" s="8"/>
      <c r="L104" s="7"/>
    </row>
    <row r="105" spans="3:12" x14ac:dyDescent="0.2">
      <c r="C105" s="8"/>
      <c r="D105" s="8"/>
      <c r="L105" s="7"/>
    </row>
    <row r="106" spans="3:12" x14ac:dyDescent="0.2">
      <c r="C106" s="8"/>
      <c r="D106" s="8"/>
      <c r="L106" s="7"/>
    </row>
    <row r="107" spans="3:12" x14ac:dyDescent="0.2">
      <c r="C107" s="8"/>
      <c r="D107" s="8"/>
      <c r="L107" s="7"/>
    </row>
    <row r="108" spans="3:12" x14ac:dyDescent="0.2">
      <c r="C108" s="8"/>
      <c r="D108" s="8"/>
      <c r="L108" s="7"/>
    </row>
    <row r="109" spans="3:12" x14ac:dyDescent="0.2">
      <c r="C109" s="8"/>
      <c r="D109" s="8"/>
      <c r="L109" s="7"/>
    </row>
    <row r="110" spans="3:12" x14ac:dyDescent="0.2">
      <c r="C110" s="8"/>
      <c r="D110" s="8"/>
      <c r="L110" s="7"/>
    </row>
    <row r="111" spans="3:12" x14ac:dyDescent="0.2">
      <c r="C111" s="8"/>
      <c r="D111" s="8"/>
      <c r="L111" s="7"/>
    </row>
    <row r="112" spans="3:12" x14ac:dyDescent="0.2">
      <c r="C112" s="8"/>
      <c r="D112" s="8"/>
      <c r="L112" s="7"/>
    </row>
    <row r="113" spans="3:12" x14ac:dyDescent="0.2">
      <c r="C113" s="8"/>
      <c r="D113" s="8"/>
      <c r="L113" s="7"/>
    </row>
    <row r="114" spans="3:12" x14ac:dyDescent="0.2">
      <c r="C114" s="8"/>
      <c r="D114" s="8"/>
      <c r="L114" s="7"/>
    </row>
    <row r="115" spans="3:12" x14ac:dyDescent="0.2">
      <c r="C115" s="8"/>
      <c r="D115" s="8"/>
      <c r="L115" s="7"/>
    </row>
    <row r="116" spans="3:12" x14ac:dyDescent="0.2">
      <c r="C116" s="8"/>
      <c r="D116" s="8"/>
      <c r="L116" s="7"/>
    </row>
    <row r="117" spans="3:12" x14ac:dyDescent="0.2">
      <c r="C117" s="8"/>
      <c r="D117" s="8"/>
      <c r="L117" s="7"/>
    </row>
    <row r="118" spans="3:12" x14ac:dyDescent="0.2">
      <c r="C118" s="8"/>
      <c r="D118" s="8"/>
      <c r="L118" s="7"/>
    </row>
    <row r="119" spans="3:12" x14ac:dyDescent="0.2">
      <c r="C119" s="8"/>
      <c r="D119" s="8"/>
      <c r="L119" s="7"/>
    </row>
    <row r="120" spans="3:12" x14ac:dyDescent="0.2">
      <c r="C120" s="8"/>
      <c r="D120" s="8"/>
      <c r="L120" s="7"/>
    </row>
    <row r="121" spans="3:12" x14ac:dyDescent="0.2">
      <c r="C121" s="8"/>
      <c r="D121" s="8"/>
      <c r="L121" s="7"/>
    </row>
    <row r="122" spans="3:12" x14ac:dyDescent="0.2">
      <c r="C122" s="8"/>
      <c r="D122" s="8"/>
      <c r="L122" s="7"/>
    </row>
    <row r="123" spans="3:12" x14ac:dyDescent="0.2">
      <c r="C123" s="8"/>
      <c r="D123" s="8"/>
      <c r="L123" s="7"/>
    </row>
    <row r="124" spans="3:12" x14ac:dyDescent="0.2">
      <c r="C124" s="8"/>
      <c r="D124" s="8"/>
      <c r="L124" s="7"/>
    </row>
    <row r="125" spans="3:12" x14ac:dyDescent="0.2">
      <c r="C125" s="8"/>
      <c r="D125" s="8"/>
      <c r="L125" s="7"/>
    </row>
    <row r="126" spans="3:12" x14ac:dyDescent="0.2">
      <c r="C126" s="8"/>
      <c r="D126" s="8"/>
      <c r="L126" s="7"/>
    </row>
    <row r="127" spans="3:12" x14ac:dyDescent="0.2">
      <c r="C127" s="8"/>
      <c r="D127" s="8"/>
      <c r="L127" s="7"/>
    </row>
    <row r="128" spans="3:12" x14ac:dyDescent="0.2">
      <c r="C128" s="8"/>
      <c r="D128" s="8"/>
      <c r="L128" s="7"/>
    </row>
    <row r="129" spans="3:14" x14ac:dyDescent="0.2">
      <c r="C129" s="8"/>
      <c r="D129" s="8"/>
      <c r="L129" s="7"/>
    </row>
    <row r="130" spans="3:14" x14ac:dyDescent="0.2">
      <c r="C130" s="8"/>
      <c r="D130" s="8"/>
    </row>
    <row r="131" spans="3:14" x14ac:dyDescent="0.2">
      <c r="C131" s="8"/>
      <c r="D131" s="8"/>
    </row>
    <row r="132" spans="3:14" x14ac:dyDescent="0.2">
      <c r="C132" s="8"/>
      <c r="D132" s="8"/>
    </row>
    <row r="133" spans="3:14" x14ac:dyDescent="0.2">
      <c r="C133" s="8"/>
      <c r="D133" s="8"/>
    </row>
    <row r="134" spans="3:14" x14ac:dyDescent="0.2">
      <c r="C134" s="8"/>
      <c r="D134" s="8"/>
    </row>
    <row r="135" spans="3:14" x14ac:dyDescent="0.2">
      <c r="C135" s="8"/>
      <c r="D135" s="8"/>
    </row>
    <row r="136" spans="3:14" x14ac:dyDescent="0.2">
      <c r="C136" s="8"/>
      <c r="D136" s="8"/>
    </row>
    <row r="137" spans="3:14" x14ac:dyDescent="0.2">
      <c r="C137" s="8"/>
      <c r="D137" s="8"/>
    </row>
    <row r="138" spans="3:14" x14ac:dyDescent="0.2">
      <c r="C138" s="8"/>
      <c r="D138" s="8"/>
    </row>
    <row r="139" spans="3:14" x14ac:dyDescent="0.2">
      <c r="C139" s="8"/>
      <c r="D139" s="8"/>
    </row>
    <row r="140" spans="3:14" x14ac:dyDescent="0.2">
      <c r="C140" s="8"/>
      <c r="D140" s="8"/>
    </row>
    <row r="141" spans="3:14" x14ac:dyDescent="0.2">
      <c r="C141" s="8"/>
      <c r="D141" s="8"/>
    </row>
    <row r="142" spans="3:14" x14ac:dyDescent="0.2">
      <c r="C142" s="8"/>
      <c r="D142" s="8"/>
    </row>
    <row r="143" spans="3:14" x14ac:dyDescent="0.2">
      <c r="C143" s="8"/>
      <c r="D143" s="8"/>
    </row>
    <row r="144" spans="3:14" s="3" customFormat="1" x14ac:dyDescent="0.2">
      <c r="C144" s="8"/>
      <c r="D144" s="8"/>
      <c r="M144"/>
      <c r="N144"/>
    </row>
    <row r="145" spans="3:14" s="3" customFormat="1" x14ac:dyDescent="0.2">
      <c r="C145" s="8"/>
      <c r="D145" s="8"/>
      <c r="M145"/>
      <c r="N145"/>
    </row>
    <row r="146" spans="3:14" s="3" customFormat="1" x14ac:dyDescent="0.2">
      <c r="C146" s="8"/>
      <c r="D146" s="8"/>
      <c r="M146"/>
      <c r="N146"/>
    </row>
    <row r="147" spans="3:14" s="3" customFormat="1" x14ac:dyDescent="0.2">
      <c r="C147" s="8"/>
      <c r="D147" s="8"/>
      <c r="M147"/>
      <c r="N147"/>
    </row>
    <row r="148" spans="3:14" s="3" customFormat="1" x14ac:dyDescent="0.2">
      <c r="C148" s="8"/>
      <c r="D148" s="8"/>
      <c r="M148"/>
      <c r="N148"/>
    </row>
    <row r="149" spans="3:14" s="3" customFormat="1" x14ac:dyDescent="0.2">
      <c r="C149" s="8"/>
      <c r="D149" s="8"/>
      <c r="M149"/>
      <c r="N149"/>
    </row>
    <row r="150" spans="3:14" s="3" customFormat="1" x14ac:dyDescent="0.2">
      <c r="C150" s="8"/>
      <c r="D150" s="8"/>
      <c r="M150"/>
      <c r="N150"/>
    </row>
    <row r="151" spans="3:14" s="3" customFormat="1" x14ac:dyDescent="0.2">
      <c r="C151" s="8"/>
      <c r="D151" s="8"/>
      <c r="M151"/>
      <c r="N151"/>
    </row>
    <row r="152" spans="3:14" s="3" customFormat="1" x14ac:dyDescent="0.2">
      <c r="C152" s="8"/>
      <c r="D152" s="8"/>
      <c r="M152"/>
      <c r="N152"/>
    </row>
    <row r="153" spans="3:14" s="3" customFormat="1" x14ac:dyDescent="0.2">
      <c r="C153" s="8"/>
      <c r="D153" s="8"/>
      <c r="M153"/>
      <c r="N153"/>
    </row>
    <row r="154" spans="3:14" s="3" customFormat="1" x14ac:dyDescent="0.2">
      <c r="C154" s="8"/>
      <c r="D154" s="8"/>
      <c r="M154"/>
      <c r="N154"/>
    </row>
    <row r="155" spans="3:14" s="3" customFormat="1" x14ac:dyDescent="0.2">
      <c r="C155" s="8"/>
      <c r="D155" s="8"/>
      <c r="M155"/>
      <c r="N155"/>
    </row>
    <row r="156" spans="3:14" s="3" customFormat="1" x14ac:dyDescent="0.2">
      <c r="C156" s="8"/>
      <c r="D156" s="8"/>
      <c r="M156"/>
      <c r="N156"/>
    </row>
    <row r="157" spans="3:14" s="3" customFormat="1" x14ac:dyDescent="0.2">
      <c r="C157" s="8"/>
      <c r="D157" s="8"/>
      <c r="M157"/>
      <c r="N157"/>
    </row>
    <row r="158" spans="3:14" s="3" customFormat="1" x14ac:dyDescent="0.2">
      <c r="C158" s="8"/>
      <c r="D158" s="8"/>
      <c r="M158"/>
      <c r="N158"/>
    </row>
    <row r="159" spans="3:14" s="3" customFormat="1" x14ac:dyDescent="0.2">
      <c r="C159" s="8"/>
      <c r="D159" s="8"/>
      <c r="M159"/>
      <c r="N159"/>
    </row>
    <row r="160" spans="3:14" s="3" customFormat="1" x14ac:dyDescent="0.2">
      <c r="C160" s="8"/>
      <c r="D160" s="8"/>
      <c r="M160"/>
      <c r="N160"/>
    </row>
    <row r="161" spans="3:14" s="3" customFormat="1" x14ac:dyDescent="0.2">
      <c r="C161" s="8"/>
      <c r="D161" s="8"/>
      <c r="M161"/>
      <c r="N161"/>
    </row>
    <row r="162" spans="3:14" s="3" customFormat="1" x14ac:dyDescent="0.2">
      <c r="C162" s="8"/>
      <c r="D162" s="8"/>
      <c r="M162"/>
      <c r="N162"/>
    </row>
    <row r="163" spans="3:14" s="3" customFormat="1" x14ac:dyDescent="0.2">
      <c r="C163" s="8"/>
      <c r="D163" s="8"/>
      <c r="M163"/>
      <c r="N163"/>
    </row>
    <row r="164" spans="3:14" s="3" customFormat="1" x14ac:dyDescent="0.2">
      <c r="C164" s="8"/>
      <c r="D164" s="8"/>
      <c r="M164"/>
      <c r="N164"/>
    </row>
    <row r="165" spans="3:14" s="3" customFormat="1" x14ac:dyDescent="0.2">
      <c r="C165" s="8"/>
      <c r="D165" s="8"/>
      <c r="M165"/>
      <c r="N165"/>
    </row>
    <row r="166" spans="3:14" s="3" customFormat="1" x14ac:dyDescent="0.2">
      <c r="C166" s="8"/>
      <c r="D166" s="8"/>
      <c r="M166"/>
      <c r="N166"/>
    </row>
    <row r="167" spans="3:14" s="3" customFormat="1" x14ac:dyDescent="0.2">
      <c r="C167" s="8"/>
      <c r="D167" s="8"/>
      <c r="M167"/>
      <c r="N167"/>
    </row>
    <row r="168" spans="3:14" s="3" customFormat="1" x14ac:dyDescent="0.2">
      <c r="C168" s="8"/>
      <c r="D168" s="8"/>
      <c r="M168"/>
      <c r="N168"/>
    </row>
    <row r="169" spans="3:14" s="3" customFormat="1" x14ac:dyDescent="0.2">
      <c r="C169" s="8"/>
      <c r="D169" s="8"/>
      <c r="M169"/>
      <c r="N169"/>
    </row>
    <row r="170" spans="3:14" s="3" customFormat="1" x14ac:dyDescent="0.2">
      <c r="C170" s="8"/>
      <c r="D170" s="8"/>
      <c r="M170"/>
      <c r="N170"/>
    </row>
    <row r="171" spans="3:14" s="3" customFormat="1" x14ac:dyDescent="0.2">
      <c r="C171" s="8"/>
      <c r="D171" s="8"/>
      <c r="M171"/>
      <c r="N171"/>
    </row>
    <row r="172" spans="3:14" s="3" customFormat="1" x14ac:dyDescent="0.2">
      <c r="C172" s="8"/>
      <c r="D172" s="8"/>
      <c r="M172"/>
      <c r="N172"/>
    </row>
    <row r="173" spans="3:14" s="3" customFormat="1" x14ac:dyDescent="0.2">
      <c r="C173" s="8"/>
      <c r="D173" s="8"/>
      <c r="M173"/>
      <c r="N173"/>
    </row>
    <row r="174" spans="3:14" s="3" customFormat="1" x14ac:dyDescent="0.2">
      <c r="C174" s="8"/>
      <c r="D174" s="8"/>
      <c r="M174"/>
      <c r="N174"/>
    </row>
    <row r="175" spans="3:14" s="3" customFormat="1" x14ac:dyDescent="0.2">
      <c r="C175" s="8"/>
      <c r="D175" s="8"/>
      <c r="M175"/>
      <c r="N175"/>
    </row>
    <row r="176" spans="3:14" s="3" customFormat="1" x14ac:dyDescent="0.2">
      <c r="C176" s="8"/>
      <c r="D176" s="8"/>
      <c r="M176"/>
      <c r="N176"/>
    </row>
    <row r="177" spans="3:14" s="3" customFormat="1" x14ac:dyDescent="0.2">
      <c r="C177" s="8"/>
      <c r="D177" s="8"/>
      <c r="M177"/>
      <c r="N177"/>
    </row>
    <row r="178" spans="3:14" s="3" customFormat="1" x14ac:dyDescent="0.2">
      <c r="C178" s="8"/>
      <c r="D178" s="8"/>
      <c r="M178"/>
      <c r="N178"/>
    </row>
    <row r="179" spans="3:14" s="3" customFormat="1" x14ac:dyDescent="0.2">
      <c r="C179" s="8"/>
      <c r="D179" s="8"/>
      <c r="M179"/>
      <c r="N179"/>
    </row>
    <row r="180" spans="3:14" s="3" customFormat="1" x14ac:dyDescent="0.2">
      <c r="C180" s="8"/>
      <c r="D180" s="8"/>
      <c r="M180"/>
      <c r="N180"/>
    </row>
    <row r="181" spans="3:14" s="3" customFormat="1" x14ac:dyDescent="0.2">
      <c r="C181" s="8"/>
      <c r="D181" s="8"/>
      <c r="M181"/>
      <c r="N181"/>
    </row>
    <row r="182" spans="3:14" s="3" customFormat="1" x14ac:dyDescent="0.2">
      <c r="C182" s="8"/>
      <c r="D182" s="8"/>
      <c r="M182"/>
      <c r="N182"/>
    </row>
    <row r="183" spans="3:14" s="3" customFormat="1" x14ac:dyDescent="0.2">
      <c r="C183" s="8"/>
      <c r="D183" s="8"/>
      <c r="M183"/>
      <c r="N183"/>
    </row>
    <row r="184" spans="3:14" s="3" customFormat="1" x14ac:dyDescent="0.2">
      <c r="C184" s="8"/>
      <c r="D184" s="8"/>
      <c r="M184"/>
      <c r="N184"/>
    </row>
    <row r="185" spans="3:14" s="3" customFormat="1" x14ac:dyDescent="0.2">
      <c r="C185" s="8"/>
      <c r="D185" s="8"/>
      <c r="M185"/>
      <c r="N185"/>
    </row>
    <row r="186" spans="3:14" s="3" customFormat="1" x14ac:dyDescent="0.2">
      <c r="C186" s="8"/>
      <c r="D186" s="8"/>
      <c r="M186"/>
      <c r="N186"/>
    </row>
    <row r="187" spans="3:14" s="3" customFormat="1" x14ac:dyDescent="0.2">
      <c r="C187" s="8"/>
      <c r="D187" s="8"/>
      <c r="M187"/>
      <c r="N187"/>
    </row>
    <row r="188" spans="3:14" s="3" customFormat="1" x14ac:dyDescent="0.2">
      <c r="C188" s="8"/>
      <c r="D188" s="8"/>
      <c r="M188"/>
      <c r="N188"/>
    </row>
    <row r="189" spans="3:14" s="3" customFormat="1" x14ac:dyDescent="0.2">
      <c r="C189" s="8"/>
      <c r="D189" s="8"/>
      <c r="M189"/>
      <c r="N189"/>
    </row>
    <row r="190" spans="3:14" s="3" customFormat="1" x14ac:dyDescent="0.2">
      <c r="C190" s="8"/>
      <c r="D190" s="8"/>
      <c r="M190"/>
      <c r="N190"/>
    </row>
    <row r="191" spans="3:14" s="3" customFormat="1" x14ac:dyDescent="0.2">
      <c r="C191" s="8"/>
      <c r="D191" s="8"/>
      <c r="M191"/>
      <c r="N191"/>
    </row>
    <row r="192" spans="3:14" s="3" customFormat="1" x14ac:dyDescent="0.2">
      <c r="C192" s="8"/>
      <c r="D192" s="8"/>
      <c r="M192"/>
      <c r="N192"/>
    </row>
    <row r="193" spans="3:14" s="3" customFormat="1" x14ac:dyDescent="0.2">
      <c r="C193" s="8"/>
      <c r="D193" s="8"/>
      <c r="M193"/>
      <c r="N193"/>
    </row>
    <row r="194" spans="3:14" s="3" customFormat="1" x14ac:dyDescent="0.2">
      <c r="C194" s="8"/>
      <c r="D194" s="8"/>
      <c r="M194"/>
      <c r="N194"/>
    </row>
    <row r="195" spans="3:14" s="3" customFormat="1" x14ac:dyDescent="0.2">
      <c r="C195" s="8"/>
      <c r="D195" s="8"/>
      <c r="M195"/>
      <c r="N195"/>
    </row>
    <row r="196" spans="3:14" s="3" customFormat="1" x14ac:dyDescent="0.2">
      <c r="C196" s="8"/>
      <c r="D196" s="8"/>
      <c r="M196"/>
      <c r="N196"/>
    </row>
    <row r="197" spans="3:14" s="3" customFormat="1" x14ac:dyDescent="0.2">
      <c r="C197" s="8"/>
      <c r="D197" s="8"/>
      <c r="M197"/>
      <c r="N197"/>
    </row>
    <row r="198" spans="3:14" s="3" customFormat="1" x14ac:dyDescent="0.2">
      <c r="C198" s="8"/>
      <c r="D198" s="8"/>
      <c r="M198"/>
      <c r="N198"/>
    </row>
    <row r="199" spans="3:14" s="3" customFormat="1" x14ac:dyDescent="0.2">
      <c r="C199" s="8"/>
      <c r="D199" s="8"/>
      <c r="M199"/>
      <c r="N199"/>
    </row>
    <row r="200" spans="3:14" s="3" customFormat="1" x14ac:dyDescent="0.2">
      <c r="C200" s="8"/>
      <c r="D200" s="8"/>
      <c r="M200"/>
      <c r="N200"/>
    </row>
    <row r="201" spans="3:14" s="3" customFormat="1" x14ac:dyDescent="0.2">
      <c r="C201" s="8"/>
      <c r="D201" s="8"/>
      <c r="M201"/>
      <c r="N201"/>
    </row>
    <row r="202" spans="3:14" s="3" customFormat="1" x14ac:dyDescent="0.2">
      <c r="C202" s="8"/>
      <c r="D202" s="8"/>
      <c r="M202"/>
      <c r="N202"/>
    </row>
    <row r="203" spans="3:14" s="3" customFormat="1" x14ac:dyDescent="0.2">
      <c r="C203" s="8"/>
      <c r="D203" s="8"/>
      <c r="M203"/>
      <c r="N203"/>
    </row>
    <row r="204" spans="3:14" s="3" customFormat="1" x14ac:dyDescent="0.2">
      <c r="C204" s="8"/>
      <c r="D204" s="8"/>
      <c r="M204"/>
      <c r="N204"/>
    </row>
    <row r="205" spans="3:14" s="3" customFormat="1" x14ac:dyDescent="0.2">
      <c r="C205" s="8"/>
      <c r="D205" s="8"/>
      <c r="M205"/>
      <c r="N205"/>
    </row>
    <row r="206" spans="3:14" s="3" customFormat="1" x14ac:dyDescent="0.2">
      <c r="C206" s="8"/>
      <c r="D206" s="8"/>
      <c r="M206"/>
      <c r="N206"/>
    </row>
    <row r="207" spans="3:14" s="3" customFormat="1" x14ac:dyDescent="0.2">
      <c r="C207" s="8"/>
      <c r="D207" s="8"/>
      <c r="M207"/>
      <c r="N207"/>
    </row>
    <row r="208" spans="3:14" s="3" customFormat="1" x14ac:dyDescent="0.2">
      <c r="C208" s="8"/>
      <c r="D208" s="8"/>
      <c r="M208"/>
      <c r="N208"/>
    </row>
    <row r="209" spans="3:14" s="3" customFormat="1" x14ac:dyDescent="0.2">
      <c r="C209" s="8"/>
      <c r="D209" s="8"/>
      <c r="M209"/>
      <c r="N209"/>
    </row>
    <row r="210" spans="3:14" s="3" customFormat="1" x14ac:dyDescent="0.2">
      <c r="C210" s="8"/>
      <c r="D210" s="8"/>
      <c r="M210"/>
      <c r="N210"/>
    </row>
    <row r="211" spans="3:14" s="3" customFormat="1" x14ac:dyDescent="0.2">
      <c r="C211" s="8"/>
      <c r="D211" s="8"/>
      <c r="M211"/>
      <c r="N211"/>
    </row>
    <row r="212" spans="3:14" s="3" customFormat="1" x14ac:dyDescent="0.2">
      <c r="C212" s="8"/>
      <c r="D212" s="8"/>
      <c r="M212"/>
      <c r="N212"/>
    </row>
    <row r="213" spans="3:14" s="3" customFormat="1" x14ac:dyDescent="0.2">
      <c r="C213" s="8"/>
      <c r="D213" s="8"/>
      <c r="M213"/>
      <c r="N213"/>
    </row>
    <row r="214" spans="3:14" s="3" customFormat="1" x14ac:dyDescent="0.2">
      <c r="C214" s="8"/>
      <c r="D214" s="8"/>
      <c r="M214"/>
      <c r="N214"/>
    </row>
    <row r="215" spans="3:14" s="3" customFormat="1" x14ac:dyDescent="0.2">
      <c r="C215" s="8"/>
      <c r="D215" s="8"/>
      <c r="M215"/>
      <c r="N215"/>
    </row>
    <row r="216" spans="3:14" s="3" customFormat="1" x14ac:dyDescent="0.2">
      <c r="C216" s="8"/>
      <c r="D216" s="8"/>
      <c r="M216"/>
      <c r="N216"/>
    </row>
    <row r="217" spans="3:14" s="3" customFormat="1" x14ac:dyDescent="0.2">
      <c r="C217" s="8"/>
      <c r="D217" s="8"/>
      <c r="M217"/>
      <c r="N217"/>
    </row>
    <row r="218" spans="3:14" s="3" customFormat="1" x14ac:dyDescent="0.2">
      <c r="C218" s="8"/>
      <c r="D218" s="8"/>
      <c r="M218"/>
      <c r="N218"/>
    </row>
    <row r="219" spans="3:14" s="3" customFormat="1" x14ac:dyDescent="0.2">
      <c r="C219" s="8"/>
      <c r="D219" s="8"/>
      <c r="M219"/>
      <c r="N219"/>
    </row>
    <row r="220" spans="3:14" s="3" customFormat="1" x14ac:dyDescent="0.2">
      <c r="C220" s="8"/>
      <c r="D220" s="8"/>
      <c r="M220"/>
      <c r="N220"/>
    </row>
    <row r="221" spans="3:14" s="3" customFormat="1" x14ac:dyDescent="0.2">
      <c r="C221" s="8"/>
      <c r="D221" s="8"/>
      <c r="M221"/>
      <c r="N221"/>
    </row>
    <row r="222" spans="3:14" s="3" customFormat="1" x14ac:dyDescent="0.2">
      <c r="C222" s="8"/>
      <c r="D222" s="8"/>
      <c r="M222"/>
      <c r="N222"/>
    </row>
    <row r="223" spans="3:14" s="3" customFormat="1" x14ac:dyDescent="0.2">
      <c r="C223" s="8"/>
      <c r="D223" s="8"/>
      <c r="M223"/>
      <c r="N223"/>
    </row>
    <row r="224" spans="3:14" s="3" customFormat="1" x14ac:dyDescent="0.2">
      <c r="C224" s="8"/>
      <c r="D224" s="8"/>
      <c r="M224"/>
      <c r="N224"/>
    </row>
    <row r="225" spans="3:14" s="3" customFormat="1" x14ac:dyDescent="0.2">
      <c r="C225" s="8"/>
      <c r="D225" s="8"/>
      <c r="M225"/>
      <c r="N225"/>
    </row>
    <row r="226" spans="3:14" s="3" customFormat="1" x14ac:dyDescent="0.2">
      <c r="C226" s="8"/>
      <c r="D226" s="8"/>
      <c r="M226"/>
      <c r="N226"/>
    </row>
    <row r="227" spans="3:14" s="3" customFormat="1" x14ac:dyDescent="0.2">
      <c r="C227" s="8"/>
      <c r="D227" s="8"/>
      <c r="M227"/>
      <c r="N227"/>
    </row>
    <row r="228" spans="3:14" s="3" customFormat="1" x14ac:dyDescent="0.2">
      <c r="C228" s="8"/>
      <c r="D228" s="8"/>
      <c r="M228"/>
      <c r="N228"/>
    </row>
    <row r="229" spans="3:14" s="3" customFormat="1" x14ac:dyDescent="0.2">
      <c r="C229" s="8"/>
      <c r="D229" s="8"/>
      <c r="M229"/>
      <c r="N229"/>
    </row>
    <row r="230" spans="3:14" s="3" customFormat="1" x14ac:dyDescent="0.2">
      <c r="C230" s="8"/>
      <c r="D230" s="8"/>
      <c r="M230"/>
      <c r="N230"/>
    </row>
    <row r="231" spans="3:14" s="3" customFormat="1" x14ac:dyDescent="0.2">
      <c r="C231" s="8"/>
      <c r="D231" s="8"/>
      <c r="M231"/>
      <c r="N231"/>
    </row>
    <row r="232" spans="3:14" s="3" customFormat="1" x14ac:dyDescent="0.2">
      <c r="C232" s="8"/>
      <c r="D232" s="8"/>
      <c r="M232"/>
      <c r="N232"/>
    </row>
    <row r="233" spans="3:14" s="3" customFormat="1" x14ac:dyDescent="0.2">
      <c r="C233" s="8"/>
      <c r="D233" s="8"/>
      <c r="M233"/>
      <c r="N233"/>
    </row>
    <row r="234" spans="3:14" s="3" customFormat="1" x14ac:dyDescent="0.2">
      <c r="C234" s="8"/>
      <c r="D234" s="8"/>
      <c r="M234"/>
      <c r="N234"/>
    </row>
    <row r="235" spans="3:14" s="3" customFormat="1" x14ac:dyDescent="0.2">
      <c r="C235" s="8"/>
      <c r="D235" s="8"/>
      <c r="M235"/>
      <c r="N235"/>
    </row>
    <row r="236" spans="3:14" s="3" customFormat="1" x14ac:dyDescent="0.2">
      <c r="C236" s="8"/>
      <c r="D236" s="8"/>
      <c r="M236"/>
      <c r="N236"/>
    </row>
    <row r="237" spans="3:14" s="3" customFormat="1" x14ac:dyDescent="0.2">
      <c r="C237" s="8"/>
      <c r="D237" s="8"/>
      <c r="M237"/>
      <c r="N237"/>
    </row>
    <row r="238" spans="3:14" s="3" customFormat="1" x14ac:dyDescent="0.2">
      <c r="C238" s="8"/>
      <c r="D238" s="8"/>
      <c r="M238"/>
      <c r="N238"/>
    </row>
    <row r="239" spans="3:14" s="3" customFormat="1" x14ac:dyDescent="0.2">
      <c r="C239" s="8"/>
      <c r="D239" s="8"/>
      <c r="M239"/>
      <c r="N239"/>
    </row>
    <row r="240" spans="3:14" s="3" customFormat="1" x14ac:dyDescent="0.2">
      <c r="C240" s="8"/>
      <c r="D240" s="8"/>
      <c r="M240"/>
      <c r="N240"/>
    </row>
    <row r="241" spans="3:14" s="3" customFormat="1" x14ac:dyDescent="0.2">
      <c r="C241" s="8"/>
      <c r="D241" s="8"/>
      <c r="M241"/>
      <c r="N241"/>
    </row>
    <row r="242" spans="3:14" s="3" customFormat="1" x14ac:dyDescent="0.2">
      <c r="C242" s="8"/>
      <c r="D242" s="8"/>
      <c r="M242"/>
      <c r="N242"/>
    </row>
    <row r="243" spans="3:14" s="3" customFormat="1" x14ac:dyDescent="0.2">
      <c r="C243" s="8"/>
      <c r="D243" s="8"/>
      <c r="M243"/>
      <c r="N243"/>
    </row>
    <row r="244" spans="3:14" s="3" customFormat="1" x14ac:dyDescent="0.2">
      <c r="C244" s="8"/>
      <c r="D244" s="8"/>
      <c r="M244"/>
      <c r="N244"/>
    </row>
    <row r="245" spans="3:14" s="3" customFormat="1" x14ac:dyDescent="0.2">
      <c r="C245" s="8"/>
      <c r="D245" s="8"/>
      <c r="M245"/>
      <c r="N245"/>
    </row>
    <row r="246" spans="3:14" s="3" customFormat="1" x14ac:dyDescent="0.2">
      <c r="C246" s="8"/>
      <c r="D246" s="8"/>
      <c r="M246"/>
      <c r="N246"/>
    </row>
    <row r="247" spans="3:14" s="3" customFormat="1" x14ac:dyDescent="0.2">
      <c r="C247" s="8"/>
      <c r="D247" s="8"/>
      <c r="M247"/>
      <c r="N247"/>
    </row>
    <row r="248" spans="3:14" s="3" customFormat="1" x14ac:dyDescent="0.2">
      <c r="C248" s="8"/>
      <c r="D248" s="8"/>
      <c r="M248"/>
      <c r="N248"/>
    </row>
    <row r="249" spans="3:14" s="3" customFormat="1" x14ac:dyDescent="0.2">
      <c r="C249" s="8"/>
      <c r="D249" s="8"/>
      <c r="M249"/>
      <c r="N249"/>
    </row>
    <row r="250" spans="3:14" s="3" customFormat="1" x14ac:dyDescent="0.2">
      <c r="C250" s="8"/>
      <c r="D250" s="8"/>
      <c r="M250"/>
      <c r="N250"/>
    </row>
    <row r="251" spans="3:14" s="3" customFormat="1" x14ac:dyDescent="0.2">
      <c r="C251" s="8"/>
      <c r="D251" s="8"/>
      <c r="M251"/>
      <c r="N251"/>
    </row>
    <row r="252" spans="3:14" s="3" customFormat="1" x14ac:dyDescent="0.2">
      <c r="C252" s="8"/>
      <c r="D252" s="8"/>
      <c r="M252"/>
      <c r="N252"/>
    </row>
    <row r="253" spans="3:14" s="3" customFormat="1" x14ac:dyDescent="0.2">
      <c r="C253" s="8"/>
      <c r="D253" s="8"/>
      <c r="M253"/>
      <c r="N253"/>
    </row>
    <row r="254" spans="3:14" s="3" customFormat="1" x14ac:dyDescent="0.2">
      <c r="C254" s="8"/>
      <c r="D254" s="8"/>
      <c r="M254"/>
      <c r="N254"/>
    </row>
    <row r="255" spans="3:14" s="3" customFormat="1" x14ac:dyDescent="0.2">
      <c r="C255" s="8"/>
      <c r="D255" s="8"/>
      <c r="M255"/>
      <c r="N255"/>
    </row>
    <row r="256" spans="3:14" s="3" customFormat="1" x14ac:dyDescent="0.2">
      <c r="C256" s="8"/>
      <c r="D256" s="8"/>
      <c r="M256"/>
      <c r="N256"/>
    </row>
    <row r="257" spans="3:14" s="3" customFormat="1" x14ac:dyDescent="0.2">
      <c r="C257" s="8"/>
      <c r="D257" s="8"/>
      <c r="M257"/>
      <c r="N257"/>
    </row>
    <row r="258" spans="3:14" s="3" customFormat="1" x14ac:dyDescent="0.2">
      <c r="C258" s="8"/>
      <c r="D258" s="8"/>
      <c r="M258"/>
      <c r="N258"/>
    </row>
    <row r="259" spans="3:14" s="3" customFormat="1" x14ac:dyDescent="0.2">
      <c r="C259" s="8"/>
      <c r="D259" s="8"/>
      <c r="M259"/>
      <c r="N259"/>
    </row>
    <row r="260" spans="3:14" s="3" customFormat="1" x14ac:dyDescent="0.2">
      <c r="C260" s="8"/>
      <c r="D260" s="8"/>
      <c r="M260"/>
      <c r="N260"/>
    </row>
    <row r="261" spans="3:14" s="3" customFormat="1" x14ac:dyDescent="0.2">
      <c r="C261" s="8"/>
      <c r="D261" s="8"/>
      <c r="M261"/>
      <c r="N261"/>
    </row>
    <row r="262" spans="3:14" s="3" customFormat="1" x14ac:dyDescent="0.2">
      <c r="C262" s="8"/>
      <c r="D262" s="8"/>
      <c r="M262"/>
      <c r="N262"/>
    </row>
    <row r="263" spans="3:14" s="3" customFormat="1" x14ac:dyDescent="0.2">
      <c r="C263" s="8"/>
      <c r="D263" s="8"/>
      <c r="M263"/>
      <c r="N263"/>
    </row>
    <row r="264" spans="3:14" s="3" customFormat="1" x14ac:dyDescent="0.2">
      <c r="C264" s="8"/>
      <c r="D264" s="8"/>
      <c r="M264"/>
      <c r="N264"/>
    </row>
    <row r="265" spans="3:14" s="3" customFormat="1" x14ac:dyDescent="0.2">
      <c r="C265" s="8"/>
      <c r="D265" s="8"/>
      <c r="M265"/>
      <c r="N265"/>
    </row>
    <row r="266" spans="3:14" s="3" customFormat="1" x14ac:dyDescent="0.2">
      <c r="C266" s="8"/>
      <c r="D266" s="8"/>
      <c r="M266"/>
      <c r="N266"/>
    </row>
    <row r="267" spans="3:14" s="3" customFormat="1" x14ac:dyDescent="0.2">
      <c r="C267" s="8"/>
      <c r="D267" s="8"/>
      <c r="M267"/>
      <c r="N267"/>
    </row>
    <row r="268" spans="3:14" s="3" customFormat="1" x14ac:dyDescent="0.2">
      <c r="C268" s="8"/>
      <c r="D268" s="8"/>
      <c r="M268"/>
      <c r="N268"/>
    </row>
    <row r="269" spans="3:14" s="3" customFormat="1" x14ac:dyDescent="0.2">
      <c r="C269" s="8"/>
      <c r="D269" s="8"/>
      <c r="M269"/>
      <c r="N269"/>
    </row>
    <row r="270" spans="3:14" s="3" customFormat="1" x14ac:dyDescent="0.2">
      <c r="C270" s="8"/>
      <c r="D270" s="8"/>
      <c r="M270"/>
      <c r="N270"/>
    </row>
    <row r="271" spans="3:14" s="3" customFormat="1" x14ac:dyDescent="0.2">
      <c r="C271" s="8"/>
      <c r="D271" s="8"/>
      <c r="M271"/>
      <c r="N271"/>
    </row>
    <row r="272" spans="3:14" s="3" customFormat="1" x14ac:dyDescent="0.2">
      <c r="C272" s="8"/>
      <c r="D272" s="8"/>
      <c r="M272"/>
      <c r="N272"/>
    </row>
    <row r="273" spans="3:14" s="3" customFormat="1" x14ac:dyDescent="0.2">
      <c r="C273" s="8"/>
      <c r="D273" s="8"/>
      <c r="M273"/>
      <c r="N273"/>
    </row>
    <row r="274" spans="3:14" s="3" customFormat="1" x14ac:dyDescent="0.2">
      <c r="C274" s="8"/>
      <c r="D274" s="8"/>
      <c r="M274"/>
      <c r="N274"/>
    </row>
    <row r="275" spans="3:14" s="3" customFormat="1" x14ac:dyDescent="0.2">
      <c r="C275" s="8"/>
      <c r="D275" s="8"/>
      <c r="M275"/>
      <c r="N275"/>
    </row>
    <row r="276" spans="3:14" s="3" customFormat="1" x14ac:dyDescent="0.2">
      <c r="C276" s="8"/>
      <c r="D276" s="8"/>
      <c r="M276"/>
      <c r="N276"/>
    </row>
    <row r="277" spans="3:14" s="3" customFormat="1" x14ac:dyDescent="0.2">
      <c r="C277" s="8"/>
      <c r="D277" s="8"/>
      <c r="M277"/>
      <c r="N277"/>
    </row>
    <row r="278" spans="3:14" s="3" customFormat="1" x14ac:dyDescent="0.2">
      <c r="C278" s="8"/>
      <c r="D278" s="8"/>
      <c r="M278"/>
      <c r="N278"/>
    </row>
    <row r="279" spans="3:14" s="3" customFormat="1" x14ac:dyDescent="0.2">
      <c r="C279" s="8"/>
      <c r="D279" s="8"/>
      <c r="M279"/>
      <c r="N279"/>
    </row>
    <row r="280" spans="3:14" s="3" customFormat="1" x14ac:dyDescent="0.2">
      <c r="C280" s="8"/>
      <c r="D280" s="8"/>
      <c r="M280"/>
      <c r="N280"/>
    </row>
    <row r="281" spans="3:14" s="3" customFormat="1" x14ac:dyDescent="0.2">
      <c r="C281" s="8"/>
      <c r="D281" s="8"/>
      <c r="M281"/>
      <c r="N281"/>
    </row>
    <row r="282" spans="3:14" s="3" customFormat="1" x14ac:dyDescent="0.2">
      <c r="C282" s="8"/>
      <c r="D282" s="8"/>
      <c r="M282"/>
      <c r="N282"/>
    </row>
    <row r="283" spans="3:14" s="3" customFormat="1" x14ac:dyDescent="0.2">
      <c r="C283" s="8"/>
      <c r="D283" s="8"/>
      <c r="M283"/>
      <c r="N283"/>
    </row>
    <row r="284" spans="3:14" s="3" customFormat="1" x14ac:dyDescent="0.2">
      <c r="C284" s="8"/>
      <c r="D284" s="8"/>
      <c r="M284"/>
      <c r="N284"/>
    </row>
    <row r="285" spans="3:14" s="3" customFormat="1" x14ac:dyDescent="0.2">
      <c r="C285" s="8"/>
      <c r="D285" s="8"/>
      <c r="M285"/>
      <c r="N285"/>
    </row>
    <row r="286" spans="3:14" s="3" customFormat="1" x14ac:dyDescent="0.2">
      <c r="C286" s="8"/>
      <c r="D286" s="8"/>
      <c r="M286"/>
      <c r="N286"/>
    </row>
    <row r="287" spans="3:14" s="3" customFormat="1" x14ac:dyDescent="0.2">
      <c r="C287" s="8"/>
      <c r="D287" s="8"/>
      <c r="M287"/>
      <c r="N287"/>
    </row>
    <row r="288" spans="3:14" s="3" customFormat="1" x14ac:dyDescent="0.2">
      <c r="C288" s="8"/>
      <c r="D288" s="8"/>
      <c r="M288"/>
      <c r="N288"/>
    </row>
    <row r="289" spans="3:14" s="3" customFormat="1" x14ac:dyDescent="0.2">
      <c r="C289" s="8"/>
      <c r="D289" s="8"/>
      <c r="M289"/>
      <c r="N289"/>
    </row>
    <row r="290" spans="3:14" s="3" customFormat="1" x14ac:dyDescent="0.2">
      <c r="C290" s="8"/>
      <c r="D290" s="8"/>
      <c r="M290"/>
      <c r="N290"/>
    </row>
    <row r="291" spans="3:14" s="3" customFormat="1" x14ac:dyDescent="0.2">
      <c r="C291" s="8"/>
      <c r="D291" s="8"/>
      <c r="M291"/>
      <c r="N291"/>
    </row>
    <row r="292" spans="3:14" s="3" customFormat="1" x14ac:dyDescent="0.2">
      <c r="C292" s="8"/>
      <c r="D292" s="8"/>
      <c r="M292"/>
      <c r="N292"/>
    </row>
    <row r="293" spans="3:14" s="3" customFormat="1" x14ac:dyDescent="0.2">
      <c r="C293" s="8"/>
      <c r="D293" s="8"/>
      <c r="M293"/>
      <c r="N293"/>
    </row>
    <row r="294" spans="3:14" s="3" customFormat="1" x14ac:dyDescent="0.2">
      <c r="C294" s="8"/>
      <c r="D294" s="8"/>
      <c r="M294"/>
      <c r="N294"/>
    </row>
    <row r="295" spans="3:14" s="3" customFormat="1" x14ac:dyDescent="0.2">
      <c r="C295" s="8"/>
      <c r="D295" s="8"/>
      <c r="M295"/>
      <c r="N295"/>
    </row>
    <row r="296" spans="3:14" s="3" customFormat="1" x14ac:dyDescent="0.2">
      <c r="C296" s="8"/>
      <c r="D296" s="8"/>
      <c r="M296"/>
      <c r="N296"/>
    </row>
    <row r="297" spans="3:14" s="3" customFormat="1" x14ac:dyDescent="0.2">
      <c r="C297" s="8"/>
      <c r="D297" s="8"/>
      <c r="M297"/>
      <c r="N297"/>
    </row>
    <row r="298" spans="3:14" s="3" customFormat="1" x14ac:dyDescent="0.2">
      <c r="C298" s="8"/>
      <c r="D298" s="8"/>
      <c r="M298"/>
      <c r="N298"/>
    </row>
    <row r="299" spans="3:14" s="3" customFormat="1" x14ac:dyDescent="0.2">
      <c r="C299" s="8"/>
      <c r="D299" s="8"/>
      <c r="M299"/>
      <c r="N299"/>
    </row>
    <row r="300" spans="3:14" s="3" customFormat="1" x14ac:dyDescent="0.2">
      <c r="C300" s="8"/>
      <c r="D300" s="8"/>
      <c r="M300"/>
      <c r="N300"/>
    </row>
    <row r="301" spans="3:14" s="3" customFormat="1" x14ac:dyDescent="0.2">
      <c r="C301" s="8"/>
      <c r="D301" s="8"/>
      <c r="M301"/>
      <c r="N301"/>
    </row>
    <row r="302" spans="3:14" s="3" customFormat="1" x14ac:dyDescent="0.2">
      <c r="C302" s="8"/>
      <c r="D302" s="8"/>
      <c r="M302"/>
      <c r="N302"/>
    </row>
    <row r="303" spans="3:14" s="3" customFormat="1" x14ac:dyDescent="0.2">
      <c r="C303" s="8"/>
      <c r="D303" s="8"/>
      <c r="M303"/>
      <c r="N303"/>
    </row>
    <row r="304" spans="3:14" s="3" customFormat="1" x14ac:dyDescent="0.2">
      <c r="C304" s="8"/>
      <c r="D304" s="8"/>
      <c r="M304"/>
      <c r="N304"/>
    </row>
    <row r="305" spans="3:14" s="3" customFormat="1" x14ac:dyDescent="0.2">
      <c r="C305" s="8"/>
      <c r="D305" s="8"/>
      <c r="M305"/>
      <c r="N305"/>
    </row>
    <row r="306" spans="3:14" s="3" customFormat="1" x14ac:dyDescent="0.2">
      <c r="C306" s="8"/>
      <c r="D306" s="8"/>
      <c r="M306"/>
      <c r="N306"/>
    </row>
    <row r="307" spans="3:14" s="3" customFormat="1" x14ac:dyDescent="0.2">
      <c r="C307" s="8"/>
      <c r="D307" s="8"/>
      <c r="M307"/>
      <c r="N307"/>
    </row>
    <row r="308" spans="3:14" s="3" customFormat="1" x14ac:dyDescent="0.2">
      <c r="C308" s="8"/>
      <c r="D308" s="8"/>
      <c r="M308"/>
      <c r="N308"/>
    </row>
    <row r="309" spans="3:14" s="3" customFormat="1" x14ac:dyDescent="0.2">
      <c r="C309" s="8"/>
      <c r="D309" s="8"/>
      <c r="M309"/>
      <c r="N309"/>
    </row>
    <row r="310" spans="3:14" s="3" customFormat="1" x14ac:dyDescent="0.2">
      <c r="C310" s="8"/>
      <c r="D310" s="8"/>
      <c r="M310"/>
      <c r="N310"/>
    </row>
    <row r="311" spans="3:14" s="3" customFormat="1" x14ac:dyDescent="0.2">
      <c r="C311" s="8"/>
      <c r="D311" s="8"/>
      <c r="M311"/>
      <c r="N311"/>
    </row>
    <row r="312" spans="3:14" s="3" customFormat="1" x14ac:dyDescent="0.2">
      <c r="C312" s="8"/>
      <c r="D312" s="8"/>
      <c r="M312"/>
      <c r="N312"/>
    </row>
    <row r="313" spans="3:14" s="3" customFormat="1" x14ac:dyDescent="0.2">
      <c r="C313" s="8"/>
      <c r="D313" s="8"/>
      <c r="M313"/>
      <c r="N313"/>
    </row>
    <row r="314" spans="3:14" s="3" customFormat="1" x14ac:dyDescent="0.2">
      <c r="C314" s="8"/>
      <c r="D314" s="8"/>
      <c r="M314"/>
      <c r="N314"/>
    </row>
    <row r="315" spans="3:14" s="3" customFormat="1" x14ac:dyDescent="0.2">
      <c r="C315" s="8"/>
      <c r="D315" s="8"/>
      <c r="M315"/>
      <c r="N315"/>
    </row>
    <row r="316" spans="3:14" s="3" customFormat="1" x14ac:dyDescent="0.2">
      <c r="C316" s="8"/>
      <c r="D316" s="8"/>
      <c r="M316"/>
      <c r="N316"/>
    </row>
    <row r="317" spans="3:14" s="3" customFormat="1" x14ac:dyDescent="0.2">
      <c r="C317" s="8"/>
      <c r="D317" s="8"/>
      <c r="M317"/>
      <c r="N317"/>
    </row>
    <row r="318" spans="3:14" s="3" customFormat="1" x14ac:dyDescent="0.2">
      <c r="C318" s="8"/>
      <c r="D318" s="8"/>
      <c r="M318"/>
      <c r="N318"/>
    </row>
    <row r="319" spans="3:14" s="3" customFormat="1" x14ac:dyDescent="0.2">
      <c r="C319" s="8"/>
      <c r="D319" s="8"/>
      <c r="M319"/>
      <c r="N319"/>
    </row>
    <row r="320" spans="3:14" s="3" customFormat="1" x14ac:dyDescent="0.2">
      <c r="C320" s="8"/>
      <c r="D320" s="8"/>
      <c r="M320"/>
      <c r="N320"/>
    </row>
    <row r="321" spans="3:14" s="3" customFormat="1" x14ac:dyDescent="0.2">
      <c r="C321" s="8"/>
      <c r="D321" s="8"/>
      <c r="M321"/>
      <c r="N321"/>
    </row>
    <row r="322" spans="3:14" s="3" customFormat="1" x14ac:dyDescent="0.2">
      <c r="C322" s="8"/>
      <c r="D322" s="8"/>
      <c r="M322"/>
      <c r="N322"/>
    </row>
    <row r="323" spans="3:14" s="3" customFormat="1" x14ac:dyDescent="0.2">
      <c r="C323" s="8"/>
      <c r="D323" s="8"/>
      <c r="M323"/>
      <c r="N323"/>
    </row>
    <row r="324" spans="3:14" s="3" customFormat="1" x14ac:dyDescent="0.2">
      <c r="C324" s="8"/>
      <c r="D324" s="8"/>
      <c r="M324"/>
      <c r="N324"/>
    </row>
    <row r="325" spans="3:14" s="3" customFormat="1" x14ac:dyDescent="0.2">
      <c r="C325" s="8"/>
      <c r="D325" s="8"/>
      <c r="M325"/>
      <c r="N325"/>
    </row>
    <row r="326" spans="3:14" s="3" customFormat="1" x14ac:dyDescent="0.2">
      <c r="C326" s="8"/>
      <c r="D326" s="8"/>
      <c r="M326"/>
      <c r="N326"/>
    </row>
    <row r="327" spans="3:14" s="3" customFormat="1" x14ac:dyDescent="0.2">
      <c r="C327" s="8"/>
      <c r="D327" s="8"/>
      <c r="M327"/>
      <c r="N327"/>
    </row>
    <row r="328" spans="3:14" s="3" customFormat="1" x14ac:dyDescent="0.2">
      <c r="C328" s="8"/>
      <c r="D328" s="8"/>
      <c r="M328"/>
      <c r="N328"/>
    </row>
    <row r="329" spans="3:14" s="3" customFormat="1" x14ac:dyDescent="0.2">
      <c r="C329" s="8"/>
      <c r="D329" s="8"/>
      <c r="M329"/>
      <c r="N329"/>
    </row>
    <row r="330" spans="3:14" s="3" customFormat="1" x14ac:dyDescent="0.2">
      <c r="C330" s="8"/>
      <c r="D330" s="8"/>
      <c r="M330"/>
      <c r="N330"/>
    </row>
    <row r="331" spans="3:14" s="3" customFormat="1" x14ac:dyDescent="0.2">
      <c r="C331" s="8"/>
      <c r="D331" s="8"/>
      <c r="M331"/>
      <c r="N331"/>
    </row>
    <row r="332" spans="3:14" s="3" customFormat="1" x14ac:dyDescent="0.2">
      <c r="C332" s="8"/>
      <c r="D332" s="8"/>
      <c r="M332"/>
      <c r="N332"/>
    </row>
    <row r="333" spans="3:14" s="3" customFormat="1" x14ac:dyDescent="0.2">
      <c r="C333" s="8"/>
      <c r="D333" s="8"/>
      <c r="M333"/>
      <c r="N333"/>
    </row>
    <row r="334" spans="3:14" s="3" customFormat="1" x14ac:dyDescent="0.2">
      <c r="C334" s="8"/>
      <c r="D334" s="8"/>
      <c r="M334"/>
      <c r="N334"/>
    </row>
    <row r="335" spans="3:14" s="3" customFormat="1" x14ac:dyDescent="0.2">
      <c r="C335" s="8"/>
      <c r="D335" s="8"/>
      <c r="M335"/>
      <c r="N335"/>
    </row>
    <row r="336" spans="3:14" s="3" customFormat="1" x14ac:dyDescent="0.2">
      <c r="C336" s="8"/>
      <c r="D336" s="8"/>
      <c r="M336"/>
      <c r="N336"/>
    </row>
    <row r="337" spans="3:14" s="3" customFormat="1" x14ac:dyDescent="0.2">
      <c r="C337" s="8"/>
      <c r="D337" s="8"/>
      <c r="M337"/>
      <c r="N337"/>
    </row>
    <row r="338" spans="3:14" s="3" customFormat="1" x14ac:dyDescent="0.2">
      <c r="C338" s="8"/>
      <c r="D338" s="8"/>
      <c r="M338"/>
      <c r="N338"/>
    </row>
    <row r="339" spans="3:14" s="3" customFormat="1" x14ac:dyDescent="0.2">
      <c r="C339" s="8"/>
      <c r="D339" s="8"/>
      <c r="M339"/>
      <c r="N339"/>
    </row>
    <row r="340" spans="3:14" s="3" customFormat="1" x14ac:dyDescent="0.2">
      <c r="C340" s="8"/>
      <c r="D340" s="8"/>
      <c r="M340"/>
      <c r="N340"/>
    </row>
    <row r="341" spans="3:14" s="3" customFormat="1" x14ac:dyDescent="0.2">
      <c r="C341" s="8"/>
      <c r="D341" s="8"/>
      <c r="M341"/>
      <c r="N341"/>
    </row>
    <row r="342" spans="3:14" s="3" customFormat="1" x14ac:dyDescent="0.2">
      <c r="C342" s="8"/>
      <c r="D342" s="8"/>
      <c r="M342"/>
      <c r="N342"/>
    </row>
    <row r="343" spans="3:14" s="3" customFormat="1" x14ac:dyDescent="0.2">
      <c r="C343" s="8"/>
      <c r="D343" s="8"/>
      <c r="M343"/>
      <c r="N343"/>
    </row>
    <row r="344" spans="3:14" s="3" customFormat="1" x14ac:dyDescent="0.2">
      <c r="C344" s="8"/>
      <c r="D344" s="8"/>
      <c r="M344"/>
      <c r="N344"/>
    </row>
    <row r="345" spans="3:14" s="3" customFormat="1" x14ac:dyDescent="0.2">
      <c r="C345" s="8"/>
      <c r="D345" s="8"/>
      <c r="M345"/>
      <c r="N345"/>
    </row>
    <row r="346" spans="3:14" s="3" customFormat="1" x14ac:dyDescent="0.2">
      <c r="C346" s="8"/>
      <c r="D346" s="8"/>
      <c r="M346"/>
      <c r="N346"/>
    </row>
    <row r="347" spans="3:14" s="3" customFormat="1" x14ac:dyDescent="0.2">
      <c r="C347" s="8"/>
      <c r="D347" s="8"/>
      <c r="M347"/>
      <c r="N347"/>
    </row>
    <row r="348" spans="3:14" s="3" customFormat="1" x14ac:dyDescent="0.2">
      <c r="C348" s="8"/>
      <c r="D348" s="8"/>
      <c r="M348"/>
      <c r="N348"/>
    </row>
    <row r="349" spans="3:14" s="3" customFormat="1" x14ac:dyDescent="0.2">
      <c r="C349" s="8"/>
      <c r="D349" s="8"/>
      <c r="M349"/>
      <c r="N349"/>
    </row>
    <row r="350" spans="3:14" s="3" customFormat="1" x14ac:dyDescent="0.2">
      <c r="C350" s="8"/>
      <c r="D350" s="8"/>
      <c r="M350"/>
      <c r="N350"/>
    </row>
    <row r="351" spans="3:14" s="3" customFormat="1" x14ac:dyDescent="0.2">
      <c r="C351" s="8"/>
      <c r="D351" s="8"/>
      <c r="M351"/>
      <c r="N351"/>
    </row>
    <row r="352" spans="3:14" s="3" customFormat="1" x14ac:dyDescent="0.2">
      <c r="C352" s="8"/>
      <c r="D352" s="8"/>
      <c r="M352"/>
      <c r="N352"/>
    </row>
    <row r="353" spans="3:14" s="3" customFormat="1" x14ac:dyDescent="0.2">
      <c r="C353" s="8"/>
      <c r="D353" s="8"/>
      <c r="M353"/>
      <c r="N353"/>
    </row>
    <row r="354" spans="3:14" s="3" customFormat="1" x14ac:dyDescent="0.2">
      <c r="C354" s="8"/>
      <c r="D354" s="8"/>
      <c r="M354"/>
      <c r="N354"/>
    </row>
    <row r="355" spans="3:14" s="3" customFormat="1" x14ac:dyDescent="0.2">
      <c r="C355" s="8"/>
      <c r="D355" s="8"/>
      <c r="M355"/>
      <c r="N355"/>
    </row>
    <row r="356" spans="3:14" s="3" customFormat="1" x14ac:dyDescent="0.2">
      <c r="C356" s="8"/>
      <c r="D356" s="8"/>
      <c r="M356"/>
      <c r="N356"/>
    </row>
    <row r="357" spans="3:14" s="3" customFormat="1" x14ac:dyDescent="0.2">
      <c r="C357" s="8"/>
      <c r="D357" s="8"/>
      <c r="M357"/>
      <c r="N357"/>
    </row>
    <row r="358" spans="3:14" s="3" customFormat="1" x14ac:dyDescent="0.2">
      <c r="C358" s="8"/>
      <c r="D358" s="8"/>
      <c r="M358"/>
      <c r="N358"/>
    </row>
    <row r="359" spans="3:14" s="3" customFormat="1" x14ac:dyDescent="0.2">
      <c r="C359" s="8"/>
      <c r="D359" s="8"/>
      <c r="M359"/>
      <c r="N359"/>
    </row>
    <row r="360" spans="3:14" s="3" customFormat="1" x14ac:dyDescent="0.2">
      <c r="C360" s="8"/>
      <c r="D360" s="8"/>
      <c r="M360"/>
      <c r="N360"/>
    </row>
    <row r="361" spans="3:14" s="3" customFormat="1" x14ac:dyDescent="0.2">
      <c r="C361" s="8"/>
      <c r="D361" s="8"/>
      <c r="M361"/>
      <c r="N361"/>
    </row>
    <row r="362" spans="3:14" s="3" customFormat="1" x14ac:dyDescent="0.2">
      <c r="C362" s="8"/>
      <c r="D362" s="8"/>
      <c r="M362"/>
      <c r="N362"/>
    </row>
    <row r="363" spans="3:14" s="3" customFormat="1" x14ac:dyDescent="0.2">
      <c r="C363" s="8"/>
      <c r="D363" s="8"/>
      <c r="M363"/>
      <c r="N363"/>
    </row>
    <row r="364" spans="3:14" s="3" customFormat="1" x14ac:dyDescent="0.2">
      <c r="C364" s="8"/>
      <c r="D364" s="8"/>
      <c r="M364"/>
      <c r="N364"/>
    </row>
    <row r="365" spans="3:14" s="3" customFormat="1" x14ac:dyDescent="0.2">
      <c r="C365" s="8"/>
      <c r="D365" s="8"/>
      <c r="M365"/>
      <c r="N365"/>
    </row>
    <row r="366" spans="3:14" s="3" customFormat="1" x14ac:dyDescent="0.2">
      <c r="C366" s="8"/>
      <c r="D366" s="8"/>
      <c r="M366"/>
      <c r="N366"/>
    </row>
    <row r="367" spans="3:14" s="3" customFormat="1" x14ac:dyDescent="0.2">
      <c r="C367" s="8"/>
      <c r="D367" s="8"/>
      <c r="M367"/>
      <c r="N367"/>
    </row>
    <row r="368" spans="3:14" s="3" customFormat="1" x14ac:dyDescent="0.2">
      <c r="C368" s="8"/>
      <c r="D368" s="8"/>
      <c r="M368"/>
      <c r="N368"/>
    </row>
    <row r="369" spans="3:14" s="3" customFormat="1" x14ac:dyDescent="0.2">
      <c r="C369" s="8"/>
      <c r="D369" s="8"/>
      <c r="M369"/>
      <c r="N369"/>
    </row>
    <row r="370" spans="3:14" s="3" customFormat="1" x14ac:dyDescent="0.2">
      <c r="C370" s="8"/>
      <c r="D370" s="8"/>
      <c r="M370"/>
      <c r="N370"/>
    </row>
    <row r="371" spans="3:14" s="3" customFormat="1" x14ac:dyDescent="0.2">
      <c r="C371" s="8"/>
      <c r="D371" s="8"/>
      <c r="M371"/>
      <c r="N371"/>
    </row>
    <row r="372" spans="3:14" s="3" customFormat="1" x14ac:dyDescent="0.2">
      <c r="C372" s="8"/>
      <c r="D372" s="8"/>
      <c r="M372"/>
      <c r="N372"/>
    </row>
    <row r="373" spans="3:14" s="3" customFormat="1" x14ac:dyDescent="0.2">
      <c r="C373" s="8"/>
      <c r="D373" s="8"/>
      <c r="M373"/>
      <c r="N373"/>
    </row>
    <row r="374" spans="3:14" s="3" customFormat="1" x14ac:dyDescent="0.2">
      <c r="C374" s="8"/>
      <c r="D374" s="8"/>
      <c r="M374"/>
      <c r="N374"/>
    </row>
    <row r="375" spans="3:14" s="3" customFormat="1" x14ac:dyDescent="0.2">
      <c r="C375" s="8"/>
      <c r="D375" s="8"/>
      <c r="M375"/>
      <c r="N375"/>
    </row>
    <row r="376" spans="3:14" s="3" customFormat="1" x14ac:dyDescent="0.2">
      <c r="C376" s="8"/>
      <c r="D376" s="8"/>
      <c r="M376"/>
      <c r="N376"/>
    </row>
    <row r="377" spans="3:14" s="3" customFormat="1" x14ac:dyDescent="0.2">
      <c r="C377" s="8"/>
      <c r="D377" s="8"/>
      <c r="M377"/>
      <c r="N377"/>
    </row>
    <row r="378" spans="3:14" s="3" customFormat="1" x14ac:dyDescent="0.2">
      <c r="C378" s="8"/>
      <c r="D378" s="8"/>
      <c r="M378"/>
      <c r="N378"/>
    </row>
    <row r="379" spans="3:14" s="3" customFormat="1" x14ac:dyDescent="0.2">
      <c r="C379" s="8"/>
      <c r="D379" s="8"/>
      <c r="M379"/>
      <c r="N379"/>
    </row>
    <row r="380" spans="3:14" s="3" customFormat="1" x14ac:dyDescent="0.2">
      <c r="C380" s="8"/>
      <c r="D380" s="8"/>
      <c r="M380"/>
      <c r="N380"/>
    </row>
    <row r="381" spans="3:14" s="3" customFormat="1" x14ac:dyDescent="0.2">
      <c r="C381" s="8"/>
      <c r="D381" s="8"/>
      <c r="M381"/>
      <c r="N381"/>
    </row>
    <row r="382" spans="3:14" s="3" customFormat="1" x14ac:dyDescent="0.2">
      <c r="C382" s="8"/>
      <c r="D382" s="8"/>
      <c r="M382"/>
      <c r="N382"/>
    </row>
    <row r="383" spans="3:14" s="3" customFormat="1" x14ac:dyDescent="0.2">
      <c r="C383" s="8"/>
      <c r="D383" s="8"/>
      <c r="M383"/>
      <c r="N383"/>
    </row>
    <row r="384" spans="3:14" s="3" customFormat="1" x14ac:dyDescent="0.2">
      <c r="C384" s="8"/>
      <c r="D384" s="8"/>
      <c r="M384"/>
      <c r="N384"/>
    </row>
    <row r="385" spans="3:14" s="3" customFormat="1" x14ac:dyDescent="0.2">
      <c r="C385" s="8"/>
      <c r="D385" s="8"/>
      <c r="M385"/>
      <c r="N385"/>
    </row>
    <row r="386" spans="3:14" s="3" customFormat="1" x14ac:dyDescent="0.2">
      <c r="C386" s="8"/>
      <c r="D386" s="8"/>
      <c r="M386"/>
      <c r="N386"/>
    </row>
    <row r="387" spans="3:14" s="3" customFormat="1" x14ac:dyDescent="0.2">
      <c r="C387" s="8"/>
      <c r="D387" s="8"/>
      <c r="M387"/>
      <c r="N387"/>
    </row>
    <row r="388" spans="3:14" s="3" customFormat="1" x14ac:dyDescent="0.2">
      <c r="C388" s="8"/>
      <c r="D388" s="8"/>
      <c r="M388"/>
      <c r="N388"/>
    </row>
    <row r="389" spans="3:14" s="3" customFormat="1" x14ac:dyDescent="0.2">
      <c r="C389" s="8"/>
      <c r="D389" s="8"/>
      <c r="M389"/>
      <c r="N389"/>
    </row>
    <row r="390" spans="3:14" s="3" customFormat="1" x14ac:dyDescent="0.2">
      <c r="C390" s="8"/>
      <c r="D390" s="8"/>
      <c r="M390"/>
      <c r="N390"/>
    </row>
    <row r="391" spans="3:14" s="3" customFormat="1" x14ac:dyDescent="0.2">
      <c r="C391" s="8"/>
      <c r="D391" s="8"/>
      <c r="M391"/>
      <c r="N391"/>
    </row>
    <row r="392" spans="3:14" s="3" customFormat="1" x14ac:dyDescent="0.2">
      <c r="C392" s="8"/>
      <c r="D392" s="8"/>
      <c r="M392"/>
      <c r="N392"/>
    </row>
    <row r="393" spans="3:14" s="3" customFormat="1" x14ac:dyDescent="0.2">
      <c r="C393" s="8"/>
      <c r="D393" s="8"/>
      <c r="M393"/>
      <c r="N393"/>
    </row>
    <row r="394" spans="3:14" s="3" customFormat="1" x14ac:dyDescent="0.2">
      <c r="C394" s="8"/>
      <c r="D394" s="8"/>
      <c r="M394"/>
      <c r="N394"/>
    </row>
    <row r="395" spans="3:14" s="3" customFormat="1" x14ac:dyDescent="0.2">
      <c r="C395" s="8"/>
      <c r="D395" s="8"/>
      <c r="M395"/>
      <c r="N395"/>
    </row>
    <row r="396" spans="3:14" s="3" customFormat="1" x14ac:dyDescent="0.2">
      <c r="C396" s="8"/>
      <c r="D396" s="8"/>
      <c r="M396"/>
      <c r="N396"/>
    </row>
    <row r="397" spans="3:14" s="3" customFormat="1" x14ac:dyDescent="0.2">
      <c r="C397" s="8"/>
      <c r="D397" s="8"/>
      <c r="M397"/>
      <c r="N397"/>
    </row>
    <row r="398" spans="3:14" s="3" customFormat="1" x14ac:dyDescent="0.2">
      <c r="C398" s="8"/>
      <c r="D398" s="8"/>
      <c r="M398"/>
      <c r="N398"/>
    </row>
    <row r="399" spans="3:14" s="3" customFormat="1" x14ac:dyDescent="0.2">
      <c r="C399" s="8"/>
      <c r="D399" s="8"/>
      <c r="M399"/>
      <c r="N399"/>
    </row>
    <row r="400" spans="3:14" s="3" customFormat="1" x14ac:dyDescent="0.2">
      <c r="C400" s="8"/>
      <c r="D400" s="8"/>
      <c r="M400"/>
      <c r="N400"/>
    </row>
  </sheetData>
  <mergeCells count="48">
    <mergeCell ref="A11:D11"/>
    <mergeCell ref="K11:L12"/>
    <mergeCell ref="K13:L13"/>
    <mergeCell ref="K14:L14"/>
    <mergeCell ref="K15:L15"/>
    <mergeCell ref="B13:B14"/>
    <mergeCell ref="A13:A14"/>
    <mergeCell ref="C13:C14"/>
    <mergeCell ref="D13:D14"/>
    <mergeCell ref="A15:A16"/>
    <mergeCell ref="B15:B16"/>
    <mergeCell ref="C15:C16"/>
    <mergeCell ref="D15:D16"/>
    <mergeCell ref="K16:L16"/>
    <mergeCell ref="A9:C9"/>
    <mergeCell ref="E9:G9"/>
    <mergeCell ref="I9:J9"/>
    <mergeCell ref="K9:L9"/>
    <mergeCell ref="A10:L10"/>
    <mergeCell ref="K21:L21"/>
    <mergeCell ref="E11:E12"/>
    <mergeCell ref="F11:F12"/>
    <mergeCell ref="G11:J11"/>
    <mergeCell ref="E13:E14"/>
    <mergeCell ref="E15:E16"/>
    <mergeCell ref="K17:L17"/>
    <mergeCell ref="K18:L18"/>
    <mergeCell ref="K20:L20"/>
    <mergeCell ref="H7:J7"/>
    <mergeCell ref="K8:L8"/>
    <mergeCell ref="E1:J1"/>
    <mergeCell ref="E3:J3"/>
    <mergeCell ref="A6:G6"/>
    <mergeCell ref="A7:C7"/>
    <mergeCell ref="E7:G7"/>
    <mergeCell ref="K7:L7"/>
    <mergeCell ref="A8:C8"/>
    <mergeCell ref="H8:J8"/>
    <mergeCell ref="A17:A18"/>
    <mergeCell ref="C17:C18"/>
    <mergeCell ref="B17:B18"/>
    <mergeCell ref="D17:D18"/>
    <mergeCell ref="K19:L19"/>
    <mergeCell ref="A19:A20"/>
    <mergeCell ref="B19:B20"/>
    <mergeCell ref="C19:C20"/>
    <mergeCell ref="D19:D20"/>
    <mergeCell ref="E19:E20"/>
  </mergeCells>
  <dataValidations count="1">
    <dataValidation type="date" operator="greaterThan" allowBlank="1" showInputMessage="1" showErrorMessage="1" errorTitle="INTRODUZCA FECHA" error="DD/MM/AA" promptTitle="FECHA DE ELABORACIÓN" prompt="Ingrese la fecha en la cual elabora el plan de manejo de riesgos" sqref="K3">
      <formula1>#REF!</formula1>
    </dataValidation>
  </dataValidations>
  <pageMargins left="1.5748031496062993" right="0.78740157480314965" top="0.78740157480314965" bottom="0.78740157480314965" header="0" footer="0.39370078740157483"/>
  <pageSetup paperSize="125" scale="65" orientation="landscape" r:id="rId1"/>
  <headerFooter alignWithMargins="0">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5"/>
  <sheetViews>
    <sheetView tabSelected="1" topLeftCell="A4" zoomScale="70" zoomScaleNormal="70" workbookViewId="0">
      <selection activeCell="N10" sqref="N10:O10"/>
    </sheetView>
  </sheetViews>
  <sheetFormatPr baseColWidth="10" defaultColWidth="11.42578125" defaultRowHeight="12.75" x14ac:dyDescent="0.2"/>
  <cols>
    <col min="1" max="1" width="4" style="3" customWidth="1"/>
    <col min="2" max="2" width="10.85546875" style="3" customWidth="1"/>
    <col min="3" max="3" width="33.28515625" style="3" customWidth="1"/>
    <col min="4" max="4" width="20.7109375" style="3" customWidth="1"/>
    <col min="5" max="5" width="18" style="3" customWidth="1"/>
    <col min="6" max="6" width="18.85546875" style="3" customWidth="1"/>
    <col min="7" max="7" width="22" style="3" customWidth="1"/>
    <col min="8" max="8" width="9" style="3" customWidth="1"/>
    <col min="9" max="9" width="10.42578125" style="3" customWidth="1"/>
    <col min="10" max="10" width="12" style="3" customWidth="1"/>
    <col min="11" max="12" width="9.7109375" style="3" customWidth="1"/>
    <col min="13" max="13" width="11.85546875" style="3" customWidth="1"/>
    <col min="14" max="14" width="19" style="3" customWidth="1"/>
    <col min="15" max="15" width="17.85546875" style="3" customWidth="1"/>
    <col min="16" max="17" width="0" hidden="1" customWidth="1"/>
  </cols>
  <sheetData>
    <row r="1" spans="1:17" ht="15" x14ac:dyDescent="0.2">
      <c r="A1" s="16"/>
      <c r="B1" s="17"/>
      <c r="C1" s="17"/>
      <c r="D1" s="102" t="s">
        <v>22</v>
      </c>
      <c r="E1" s="102"/>
      <c r="F1" s="102"/>
      <c r="G1" s="102"/>
      <c r="H1" s="102"/>
      <c r="I1" s="102"/>
      <c r="J1" s="102"/>
      <c r="K1" s="17"/>
      <c r="L1" s="17"/>
      <c r="M1" s="17"/>
      <c r="N1" s="18" t="s">
        <v>17</v>
      </c>
      <c r="O1" s="19" t="s">
        <v>21</v>
      </c>
    </row>
    <row r="2" spans="1:17" ht="15" x14ac:dyDescent="0.2">
      <c r="A2" s="14"/>
      <c r="B2" s="15"/>
      <c r="C2" s="15"/>
      <c r="D2" s="15"/>
      <c r="E2" s="15"/>
      <c r="F2" s="15"/>
      <c r="G2" s="15"/>
      <c r="H2" s="15"/>
      <c r="I2" s="15"/>
      <c r="J2" s="15"/>
      <c r="K2" s="15"/>
      <c r="L2" s="15"/>
      <c r="M2" s="15"/>
      <c r="N2" s="20" t="s">
        <v>18</v>
      </c>
      <c r="O2" s="21">
        <v>2</v>
      </c>
    </row>
    <row r="3" spans="1:17" ht="15" x14ac:dyDescent="0.2">
      <c r="A3" s="14"/>
      <c r="B3" s="15"/>
      <c r="C3" s="15"/>
      <c r="D3" s="103" t="s">
        <v>23</v>
      </c>
      <c r="E3" s="103"/>
      <c r="F3" s="103"/>
      <c r="G3" s="103"/>
      <c r="H3" s="103"/>
      <c r="I3" s="103"/>
      <c r="J3" s="103"/>
      <c r="K3" s="15"/>
      <c r="L3" s="15"/>
      <c r="M3" s="15"/>
      <c r="N3" s="20" t="s">
        <v>19</v>
      </c>
      <c r="O3" s="22">
        <v>41404</v>
      </c>
    </row>
    <row r="4" spans="1:17" ht="15.75" thickBot="1" x14ac:dyDescent="0.25">
      <c r="A4" s="25"/>
      <c r="B4" s="26"/>
      <c r="C4" s="26"/>
      <c r="D4" s="26"/>
      <c r="E4" s="26"/>
      <c r="F4" s="26"/>
      <c r="G4" s="26"/>
      <c r="H4" s="26"/>
      <c r="I4" s="26"/>
      <c r="J4" s="26"/>
      <c r="K4" s="26"/>
      <c r="L4" s="26"/>
      <c r="M4" s="26"/>
      <c r="N4" s="23" t="s">
        <v>41</v>
      </c>
      <c r="O4" s="24" t="s">
        <v>20</v>
      </c>
    </row>
    <row r="5" spans="1:17" ht="15" x14ac:dyDescent="0.2">
      <c r="A5" s="15"/>
      <c r="B5" s="15"/>
      <c r="C5" s="15"/>
      <c r="D5" s="15"/>
      <c r="E5" s="15"/>
      <c r="F5" s="15"/>
      <c r="G5" s="15"/>
      <c r="H5" s="15"/>
      <c r="I5" s="15"/>
      <c r="J5" s="15"/>
      <c r="K5" s="15"/>
      <c r="L5" s="15"/>
      <c r="M5" s="15"/>
      <c r="N5" s="20"/>
      <c r="O5" s="27"/>
    </row>
    <row r="6" spans="1:17" ht="32.25" customHeight="1" x14ac:dyDescent="0.2">
      <c r="A6" s="151" t="s">
        <v>25</v>
      </c>
      <c r="B6" s="152"/>
      <c r="C6" s="152"/>
      <c r="D6" s="152"/>
      <c r="E6" s="152"/>
      <c r="F6" s="153"/>
      <c r="G6" s="148" t="s">
        <v>27</v>
      </c>
      <c r="H6" s="149"/>
      <c r="I6" s="149"/>
      <c r="J6" s="149"/>
      <c r="K6" s="149"/>
      <c r="L6" s="149"/>
      <c r="M6" s="150"/>
      <c r="N6" s="142">
        <f>SUM(Q14:Q22)</f>
        <v>1.0000000000000002</v>
      </c>
      <c r="O6" s="143"/>
    </row>
    <row r="7" spans="1:17" x14ac:dyDescent="0.2">
      <c r="A7" s="156" t="s">
        <v>29</v>
      </c>
      <c r="B7" s="157"/>
      <c r="C7" s="157"/>
      <c r="D7" s="158" t="s">
        <v>91</v>
      </c>
      <c r="E7" s="158"/>
      <c r="F7" s="159"/>
      <c r="G7" s="11" t="s">
        <v>33</v>
      </c>
      <c r="H7" s="154">
        <f>COUNTIF(M14:M22,"Finalizada")</f>
        <v>9</v>
      </c>
      <c r="I7" s="155"/>
      <c r="J7" s="141" t="s">
        <v>37</v>
      </c>
      <c r="K7" s="141"/>
      <c r="L7" s="141"/>
      <c r="M7" s="141"/>
      <c r="N7" s="144">
        <f>(H7/9)</f>
        <v>1</v>
      </c>
      <c r="O7" s="145"/>
    </row>
    <row r="8" spans="1:17" x14ac:dyDescent="0.2">
      <c r="A8" s="156" t="s">
        <v>26</v>
      </c>
      <c r="B8" s="157"/>
      <c r="C8" s="157"/>
      <c r="D8" s="146">
        <v>8</v>
      </c>
      <c r="E8" s="146"/>
      <c r="F8" s="147"/>
      <c r="G8" s="12" t="s">
        <v>34</v>
      </c>
      <c r="H8" s="154">
        <f>COUNTIF(L14:L85,"Vencida")</f>
        <v>0</v>
      </c>
      <c r="I8" s="155"/>
      <c r="J8" s="160" t="s">
        <v>38</v>
      </c>
      <c r="K8" s="160"/>
      <c r="L8" s="160"/>
      <c r="M8" s="160"/>
      <c r="N8" s="144">
        <f>(H8/9)</f>
        <v>0</v>
      </c>
      <c r="O8" s="145"/>
    </row>
    <row r="9" spans="1:17" x14ac:dyDescent="0.2">
      <c r="A9" s="156" t="s">
        <v>11</v>
      </c>
      <c r="B9" s="157"/>
      <c r="C9" s="157"/>
      <c r="D9" s="162">
        <v>3</v>
      </c>
      <c r="E9" s="162"/>
      <c r="F9" s="163"/>
      <c r="G9" s="11" t="s">
        <v>35</v>
      </c>
      <c r="H9" s="154">
        <f>COUNTIF(K14:K69,"Si")</f>
        <v>0</v>
      </c>
      <c r="I9" s="155"/>
      <c r="J9" s="141" t="s">
        <v>39</v>
      </c>
      <c r="K9" s="141"/>
      <c r="L9" s="141"/>
      <c r="M9" s="141"/>
      <c r="N9" s="144">
        <f>(H9/9)</f>
        <v>0</v>
      </c>
      <c r="O9" s="145"/>
      <c r="P9" s="10"/>
      <c r="Q9" s="10"/>
    </row>
    <row r="10" spans="1:17" ht="13.5" thickBot="1" x14ac:dyDescent="0.25">
      <c r="A10" s="172" t="s">
        <v>12</v>
      </c>
      <c r="B10" s="173"/>
      <c r="C10" s="173"/>
      <c r="D10" s="177">
        <v>41639</v>
      </c>
      <c r="E10" s="177"/>
      <c r="F10" s="178"/>
      <c r="G10" s="13" t="s">
        <v>36</v>
      </c>
      <c r="H10" s="175">
        <v>0</v>
      </c>
      <c r="I10" s="176"/>
      <c r="J10" s="174" t="s">
        <v>40</v>
      </c>
      <c r="K10" s="174"/>
      <c r="L10" s="174"/>
      <c r="M10" s="174"/>
      <c r="N10" s="164">
        <f>(H10/9)</f>
        <v>0</v>
      </c>
      <c r="O10" s="165"/>
    </row>
    <row r="11" spans="1:17" ht="13.5" thickBot="1" x14ac:dyDescent="0.25">
      <c r="A11" s="124"/>
      <c r="B11" s="125"/>
      <c r="C11" s="125"/>
      <c r="D11" s="125"/>
      <c r="E11" s="125"/>
      <c r="F11" s="125"/>
      <c r="G11" s="125"/>
      <c r="H11" s="125"/>
      <c r="I11" s="125"/>
      <c r="J11" s="125"/>
      <c r="K11" s="125"/>
      <c r="L11" s="125"/>
      <c r="M11" s="125"/>
      <c r="N11" s="125"/>
      <c r="O11" s="126"/>
    </row>
    <row r="12" spans="1:17" ht="47.25" customHeight="1" x14ac:dyDescent="0.2">
      <c r="A12" s="168" t="s">
        <v>8</v>
      </c>
      <c r="B12" s="169"/>
      <c r="C12" s="169"/>
      <c r="D12" s="113" t="s">
        <v>14</v>
      </c>
      <c r="E12" s="113" t="s">
        <v>5</v>
      </c>
      <c r="F12" s="113" t="s">
        <v>30</v>
      </c>
      <c r="G12" s="113"/>
      <c r="H12" s="113"/>
      <c r="I12" s="113"/>
      <c r="J12" s="170" t="s">
        <v>32</v>
      </c>
      <c r="K12" s="113" t="s">
        <v>31</v>
      </c>
      <c r="L12" s="113"/>
      <c r="M12" s="113"/>
      <c r="N12" s="130" t="s">
        <v>24</v>
      </c>
      <c r="O12" s="131"/>
    </row>
    <row r="13" spans="1:17" ht="24.75" customHeight="1" x14ac:dyDescent="0.2">
      <c r="A13" s="37" t="s">
        <v>9</v>
      </c>
      <c r="B13" s="28" t="s">
        <v>7</v>
      </c>
      <c r="C13" s="29" t="s">
        <v>6</v>
      </c>
      <c r="D13" s="114"/>
      <c r="E13" s="114"/>
      <c r="F13" s="29" t="s">
        <v>2</v>
      </c>
      <c r="G13" s="29" t="s">
        <v>1</v>
      </c>
      <c r="H13" s="28" t="s">
        <v>0</v>
      </c>
      <c r="I13" s="28" t="s">
        <v>13</v>
      </c>
      <c r="J13" s="171"/>
      <c r="K13" s="30" t="s">
        <v>4</v>
      </c>
      <c r="L13" s="30" t="s">
        <v>3</v>
      </c>
      <c r="M13" s="30" t="s">
        <v>10</v>
      </c>
      <c r="N13" s="132"/>
      <c r="O13" s="133"/>
    </row>
    <row r="14" spans="1:17" s="1" customFormat="1" ht="215.25" customHeight="1" x14ac:dyDescent="0.2">
      <c r="A14" s="134">
        <v>1</v>
      </c>
      <c r="B14" s="92">
        <f>'1115-F02 Informe PM'!B13</f>
        <v>0</v>
      </c>
      <c r="C14" s="90" t="str">
        <f>'1115-F02 Informe PM'!C13</f>
        <v>Contraviniendo lo establecido en los artíc. 8°,9° Y 18 del Acuerdo 22 por medio del cual s expide el Estat. Presup. d la UTP de Pereira, Artículo 9° Autonomía Financiera y Presupuestal y numeral 1 de Articulo 11 del Título 11. Los Ingresos y el Patrimonio, del Acuerdo No.002 del 27/01/94 del Consejo Superior por el cual se expide el Estat Gral. de la UTP de Pereira, modificado por el Acuerdo No. 014 (12/10/99) y lo establecido en los numerales 62. El reconocimiento, 63. La revelación, 108.Oportunidad, 110. Universalidad, 112. Racionalidad, 116. Registro del Título II del Plan General de Contab. Pública PGCP, en la vigencia 2011, La UTP de Pereira, no adicionó dentro de la vigencia 2011 los recursos provenientes del  MEN para el fomento de la educac. superior en cuantía de $1.496, 13 millones y descuento por votaciones $271,16 millones para un total de $1.767,30 millones, asignados mediante las Resoluc. 9962 de 04/09/2011, 5450 de 06/07/2011 y 9058  de 14/10/2011, no registró el ingreso correspondiente en la ejecución pptal y efectuó registros contables inadecuados, de los recursos asignados, en las Resoluc. 9962 Y 5450, así: No registró la CxC en reconocimiento de los derechos adquiridos por $1.496,13 millones según Resoluc. 5450 de 06/07/2011 y 9962 de  04/09/2011, al registrar los ingresos de acuerdo con el valor y fechas de consignac. por $1.466.21 millones. No se evidenció el registro del ingreso de los recursos sin situación de fondos por $29.922.794, lo que a su vez conlleva a no registro del casto por este concepto.</v>
      </c>
      <c r="D14" s="92" t="str">
        <f>'1115-F02 Informe PM'!E13</f>
        <v xml:space="preserve">Implementación de un procedimiento que contenga los controles que permitan monitorear y hacer seguimiento a los recursos que el MEN asigna a la Universidad mediante resoluciones. </v>
      </c>
      <c r="E14" s="70" t="str">
        <f>'1115-F02 Informe PM'!F13</f>
        <v>Sección de Tesorería</v>
      </c>
      <c r="F14" s="33" t="str">
        <f>'1115-F02 Informe PM'!G13</f>
        <v xml:space="preserve">Comunicación con el MEN mediante correo electrónico para solicitar información sobre recursos asignados a la Universidad. </v>
      </c>
      <c r="G14" s="34" t="str">
        <f>'1115-F02 Informe PM'!H13</f>
        <v xml:space="preserve">Correos electrónicos  </v>
      </c>
      <c r="H14" s="31">
        <f>'1115-F02 Informe PM'!I13</f>
        <v>6</v>
      </c>
      <c r="I14" s="49">
        <f>'1115-F02 Informe PM'!J13</f>
        <v>41639</v>
      </c>
      <c r="J14" s="85">
        <v>6</v>
      </c>
      <c r="K14" s="2" t="str">
        <f>IF(AND(J14&lt;H14, J14&gt;0),"Si","No")</f>
        <v>No</v>
      </c>
      <c r="L14" s="2" t="str">
        <f>IF(AND($D$10&gt;I14,J14&lt;100%),"Vencida","No")</f>
        <v>No</v>
      </c>
      <c r="M14" s="86" t="str">
        <f>IF(J14=H14,"Finalizada","No")</f>
        <v>Finalizada</v>
      </c>
      <c r="N14" s="136" t="s">
        <v>93</v>
      </c>
      <c r="O14" s="140"/>
      <c r="P14" s="1">
        <f>J14/H14</f>
        <v>1</v>
      </c>
      <c r="Q14" s="84">
        <f>(P14*100%)/9</f>
        <v>0.1111111111111111</v>
      </c>
    </row>
    <row r="15" spans="1:17" s="1" customFormat="1" ht="268.5" customHeight="1" x14ac:dyDescent="0.2">
      <c r="A15" s="135"/>
      <c r="B15" s="93"/>
      <c r="C15" s="91"/>
      <c r="D15" s="93"/>
      <c r="E15" s="32" t="str">
        <f>'1115-F02 Informe PM'!F14</f>
        <v>Sección de Contabilidad y Presupuesto</v>
      </c>
      <c r="F15" s="33" t="str">
        <f>'1115-F02 Informe PM'!G14</f>
        <v xml:space="preserve">Solicitud mensual de las ordenes de pago al MEN mediante correos electrónicos,   reiterando  el cumplimiento de los acuerdos contraídos en la reunión del 7 de noviembre de 2012 con el Ministerio. </v>
      </c>
      <c r="G15" s="34" t="str">
        <f>'1115-F02 Informe PM'!H14</f>
        <v xml:space="preserve">Correos electrónicos  </v>
      </c>
      <c r="H15" s="31">
        <f>'1115-F02 Informe PM'!I14</f>
        <v>12</v>
      </c>
      <c r="I15" s="49">
        <f>'1115-F02 Informe PM'!J14</f>
        <v>41639</v>
      </c>
      <c r="J15" s="85">
        <v>12</v>
      </c>
      <c r="K15" s="2" t="str">
        <f t="shared" ref="K15:K22" si="0">IF(AND(J15&lt;H15, J15&gt;0),"Si","No")</f>
        <v>No</v>
      </c>
      <c r="L15" s="2" t="str">
        <f>IF(AND($D$10&gt;I15,J15&lt;100%),"Vencida","No")</f>
        <v>No</v>
      </c>
      <c r="M15" s="86" t="str">
        <f t="shared" ref="M15:M22" si="1">IF(J15=H15,"Finalizada","No")</f>
        <v>Finalizada</v>
      </c>
      <c r="N15" s="136" t="s">
        <v>94</v>
      </c>
      <c r="O15" s="140"/>
      <c r="P15" s="1">
        <f t="shared" ref="P15:P22" si="2">J15/H15</f>
        <v>1</v>
      </c>
      <c r="Q15" s="84">
        <f t="shared" ref="Q15:Q22" si="3">(P15*100%)/9</f>
        <v>0.1111111111111111</v>
      </c>
    </row>
    <row r="16" spans="1:17" s="1" customFormat="1" ht="108" customHeight="1" x14ac:dyDescent="0.2">
      <c r="A16" s="88">
        <v>2</v>
      </c>
      <c r="B16" s="92"/>
      <c r="C16" s="137" t="str">
        <f>'1115-F02 Informe PM'!C15</f>
        <v>Inobservado los artículos 2 y 209 de la constitución, la Universidad Tecnológica de Pereira presentó a diciembre 31 de 2011, inversiones en Títulos TES por $169.858,2 millones (Valor de compra), suma que supera en un 38% el valor del presupuesto de gastos apropiado para la vigencia 2011; generando una acumulación de recursos en el sistema rentístico, lo cual no corresponde a sus actividades misionales. El indicador de absorción de la educación media reportó un avance del 28.95%, correspondiente 3.267 estudiantes graduados en educación media a nivel departamental en el año 2010, presentando un nivel de cumplimiento del 64.33% de la meta propuesta para la vigencia</v>
      </c>
      <c r="D16" s="138" t="str">
        <f>'1115-F02 Informe PM'!E15</f>
        <v xml:space="preserve">Garantizar con los  rendimientos financieros las necesidades misionales de los programas del Plan de Desarrollo Institucional 2013-2019 hasta donde alcance el recurso y garantizando la sostenibilidad en el tiempo  </v>
      </c>
      <c r="E16" s="81" t="str">
        <f>'1115-F02 Informe PM'!F15</f>
        <v>División Financiera</v>
      </c>
      <c r="F16" s="36" t="str">
        <f>'1115-F02 Informe PM'!G15</f>
        <v xml:space="preserve">Consolidar las necesidades de inversión de cada vigencia </v>
      </c>
      <c r="G16" s="34" t="str">
        <f>'1115-F02 Informe PM'!H15</f>
        <v>Documento</v>
      </c>
      <c r="H16" s="31">
        <f>'1115-F02 Informe PM'!I15</f>
        <v>1</v>
      </c>
      <c r="I16" s="49">
        <f>'1115-F02 Informe PM'!J15</f>
        <v>41639</v>
      </c>
      <c r="J16" s="85">
        <v>1</v>
      </c>
      <c r="K16" s="2" t="str">
        <f t="shared" si="0"/>
        <v>No</v>
      </c>
      <c r="L16" s="2" t="str">
        <f>IF(AND($D$10&gt;I16,J16&lt;100%),"Vencida","No")</f>
        <v>No</v>
      </c>
      <c r="M16" s="86" t="str">
        <f t="shared" si="1"/>
        <v>Finalizada</v>
      </c>
      <c r="N16" s="136" t="s">
        <v>97</v>
      </c>
      <c r="O16" s="140"/>
      <c r="P16" s="1">
        <f t="shared" si="2"/>
        <v>1</v>
      </c>
      <c r="Q16" s="84">
        <f t="shared" si="3"/>
        <v>0.1111111111111111</v>
      </c>
    </row>
    <row r="17" spans="1:17" s="1" customFormat="1" ht="135.75" customHeight="1" x14ac:dyDescent="0.2">
      <c r="A17" s="89"/>
      <c r="B17" s="93"/>
      <c r="C17" s="94"/>
      <c r="D17" s="139"/>
      <c r="E17" s="80" t="str">
        <f>'1115-F02 Informe PM'!F16</f>
        <v>Vicerrectoría Administrativa</v>
      </c>
      <c r="F17" s="36" t="str">
        <f>'1115-F02 Informe PM'!G16</f>
        <v xml:space="preserve">Visualizar en el presupuesto de gastos de cada vigencia las necesidades atendidas con los rendimientos financieros </v>
      </c>
      <c r="G17" s="34" t="str">
        <f>'1115-F02 Informe PM'!H16</f>
        <v>Documento</v>
      </c>
      <c r="H17" s="31">
        <f>'1115-F02 Informe PM'!I16</f>
        <v>1</v>
      </c>
      <c r="I17" s="49">
        <f>'1115-F02 Informe PM'!J16</f>
        <v>41639</v>
      </c>
      <c r="J17" s="85">
        <v>1</v>
      </c>
      <c r="K17" s="2" t="str">
        <f t="shared" si="0"/>
        <v>No</v>
      </c>
      <c r="L17" s="2" t="str">
        <f t="shared" ref="L17:L20" si="4">IF(AND($D$10&gt;I17,J17&lt;100%),"Vencida","No")</f>
        <v>No</v>
      </c>
      <c r="M17" s="86" t="str">
        <f t="shared" si="1"/>
        <v>Finalizada</v>
      </c>
      <c r="N17" s="136" t="s">
        <v>95</v>
      </c>
      <c r="O17" s="140"/>
      <c r="P17" s="1">
        <f t="shared" si="2"/>
        <v>1</v>
      </c>
      <c r="Q17" s="84">
        <f t="shared" si="3"/>
        <v>0.1111111111111111</v>
      </c>
    </row>
    <row r="18" spans="1:17" s="1" customFormat="1" ht="200.25" customHeight="1" x14ac:dyDescent="0.2">
      <c r="A18" s="88">
        <v>3</v>
      </c>
      <c r="B18" s="92"/>
      <c r="C18" s="137" t="str">
        <f>'1115-F02 Informe PM'!C17</f>
        <v>En el contrato 5363, la Orden de Servicio, 765 y la orden de Servicio 1287 carecen de algunos documentos o soportes contractuales en desconocimiento de las clausulas contractuales 6° y del 
Artículo 40 del Manual de Contratación de la universidad. Registro de Contratación Directa</v>
      </c>
      <c r="D18" s="35" t="str">
        <f>'1115-F02 Informe PM'!E17</f>
        <v>Emitir circulares por parte de la Unidad de Cuentas para que las dependencias o responsables involucrados certifiquen el cumplimiento total del objeto de la orden de trabajo, en consecuencia con el artículo 40 del estatuto de Contratación de la UTP</v>
      </c>
      <c r="E18" s="32" t="str">
        <f>'1115-F02 Informe PM'!F17</f>
        <v>Unidad de Cuenta</v>
      </c>
      <c r="F18" s="36" t="str">
        <f>'1115-F02 Informe PM'!G17</f>
        <v xml:space="preserve">Divulgación de circulares a todos los potenciales responsables de la contratación a través de órdenes de trabajo </v>
      </c>
      <c r="G18" s="34" t="str">
        <f>'1115-F02 Informe PM'!H17</f>
        <v>Circular</v>
      </c>
      <c r="H18" s="31">
        <f>'1115-F02 Informe PM'!I17</f>
        <v>2</v>
      </c>
      <c r="I18" s="49">
        <f>'1115-F02 Informe PM'!J17</f>
        <v>41486</v>
      </c>
      <c r="J18" s="72">
        <v>2</v>
      </c>
      <c r="K18" s="2" t="str">
        <f t="shared" si="0"/>
        <v>No</v>
      </c>
      <c r="L18" s="2" t="str">
        <f t="shared" si="4"/>
        <v>No</v>
      </c>
      <c r="M18" s="86" t="str">
        <f t="shared" si="1"/>
        <v>Finalizada</v>
      </c>
      <c r="N18" s="136" t="s">
        <v>96</v>
      </c>
      <c r="O18" s="140"/>
      <c r="P18" s="1">
        <f t="shared" si="2"/>
        <v>1</v>
      </c>
      <c r="Q18" s="84">
        <f t="shared" si="3"/>
        <v>0.1111111111111111</v>
      </c>
    </row>
    <row r="19" spans="1:17" s="1" customFormat="1" ht="180.75" customHeight="1" x14ac:dyDescent="0.2">
      <c r="A19" s="89"/>
      <c r="B19" s="93"/>
      <c r="C19" s="94"/>
      <c r="D19" s="35" t="str">
        <f>'1115-F02 Informe PM'!E18</f>
        <v>En el procedimiento para pago se tiene establecido revisión de documentos en general , se mejorará la descripción del procedimiento de tal forma que especifiquen los documentos soporte para pago y permita una revisión mas completa</v>
      </c>
      <c r="E19" s="32" t="str">
        <f>'1115-F02 Informe PM'!F18</f>
        <v>Almacén General</v>
      </c>
      <c r="F19" s="36" t="str">
        <f>'1115-F02 Informe PM'!G18</f>
        <v>Cambio de procedimiento registrado en el manual de calidad, haciendo mas explicita la actividad 3</v>
      </c>
      <c r="G19" s="34" t="str">
        <f>'1115-F02 Informe PM'!H18</f>
        <v>Documento</v>
      </c>
      <c r="H19" s="31">
        <f>'1115-F02 Informe PM'!I18</f>
        <v>1</v>
      </c>
      <c r="I19" s="49">
        <f>'1115-F02 Informe PM'!J18</f>
        <v>41394</v>
      </c>
      <c r="J19" s="72">
        <v>1</v>
      </c>
      <c r="K19" s="2" t="str">
        <f t="shared" si="0"/>
        <v>No</v>
      </c>
      <c r="L19" s="2" t="str">
        <f t="shared" si="4"/>
        <v>No</v>
      </c>
      <c r="M19" s="86" t="str">
        <f t="shared" si="1"/>
        <v>Finalizada</v>
      </c>
      <c r="N19" s="136" t="s">
        <v>92</v>
      </c>
      <c r="O19" s="140"/>
      <c r="P19" s="1">
        <f t="shared" si="2"/>
        <v>1</v>
      </c>
      <c r="Q19" s="84">
        <f t="shared" si="3"/>
        <v>0.1111111111111111</v>
      </c>
    </row>
    <row r="20" spans="1:17" s="1" customFormat="1" ht="90" customHeight="1" x14ac:dyDescent="0.2">
      <c r="A20" s="88">
        <v>4</v>
      </c>
      <c r="B20" s="92"/>
      <c r="C20" s="137" t="str">
        <f>'1115-F02 Informe PM'!C19</f>
        <v>nobservando el artículo 209 de la Constitución Política de Colombia y contraviniendo el articulo 34 de la Ley 734 de 2002 en sus numerales 24 y 25, en la vigencia 2011 se efectuó el pago de $3.23 millones, con recursos de la nación, según la nota debito No. 1129 del 03/11/2011 orden de pago 15430 del 31/10/2011, por concepto de Sanción en proceso de importación para reexportación en el mismo estado, según acto oficial 000689 del 07/06/2011 de la DIAN, sin que se evidenciara la recuperación de dichos recursos para la Entidad, generándole una gestión antieconómica.</v>
      </c>
      <c r="D20" s="138" t="str">
        <f>'1115-F02 Informe PM'!E19</f>
        <v>Dar a conocer la documentación del hallazgo a la oficina de control interno disciplinario  para adelantar las acciones pertinentes</v>
      </c>
      <c r="E20" s="32" t="str">
        <f>'1115-F02 Informe PM'!F19</f>
        <v>Vicerrectoría Administrativa</v>
      </c>
      <c r="F20" s="36" t="str">
        <f>'1115-F02 Informe PM'!G19</f>
        <v xml:space="preserve">Trasladar el acto administrativo a la Oficina de Control Interno disciplinario </v>
      </c>
      <c r="G20" s="34" t="str">
        <f>'1115-F02 Informe PM'!H19</f>
        <v>Memorando</v>
      </c>
      <c r="H20" s="31">
        <f>'1115-F02 Informe PM'!I19</f>
        <v>1</v>
      </c>
      <c r="I20" s="49">
        <f>'1115-F02 Informe PM'!J19</f>
        <v>41639</v>
      </c>
      <c r="J20" s="72">
        <v>1</v>
      </c>
      <c r="K20" s="2" t="str">
        <f t="shared" si="0"/>
        <v>No</v>
      </c>
      <c r="L20" s="2" t="str">
        <f t="shared" si="4"/>
        <v>No</v>
      </c>
      <c r="M20" s="86" t="str">
        <f t="shared" si="1"/>
        <v>Finalizada</v>
      </c>
      <c r="N20" s="136" t="s">
        <v>92</v>
      </c>
      <c r="O20" s="96"/>
      <c r="P20" s="1">
        <f t="shared" si="2"/>
        <v>1</v>
      </c>
      <c r="Q20" s="84">
        <f t="shared" si="3"/>
        <v>0.1111111111111111</v>
      </c>
    </row>
    <row r="21" spans="1:17" s="1" customFormat="1" ht="163.5" customHeight="1" x14ac:dyDescent="0.2">
      <c r="A21" s="89"/>
      <c r="B21" s="93"/>
      <c r="C21" s="94"/>
      <c r="D21" s="139"/>
      <c r="E21" s="32" t="str">
        <f>'1115-F02 Informe PM'!F20</f>
        <v>Vicerrectoría Administrativa</v>
      </c>
      <c r="F21" s="36" t="str">
        <f>'1115-F02 Informe PM'!G20</f>
        <v xml:space="preserve">Una vez identificado el responsable por parte de la Oficina de Control Interno Disciplinario iniciar el trámite de cobro </v>
      </c>
      <c r="G21" s="34" t="str">
        <f>'1115-F02 Informe PM'!H20</f>
        <v>Cuenta de cobro</v>
      </c>
      <c r="H21" s="31">
        <f>'1115-F02 Informe PM'!I20</f>
        <v>1</v>
      </c>
      <c r="I21" s="50">
        <f>'1115-F02 Informe PM'!J20</f>
        <v>41639</v>
      </c>
      <c r="J21" s="72">
        <v>1</v>
      </c>
      <c r="K21" s="2" t="str">
        <f t="shared" si="0"/>
        <v>No</v>
      </c>
      <c r="L21" s="2" t="str">
        <f>IF(AND($D$10&gt;I21,J21&lt;100%),"Vencida","No")</f>
        <v>No</v>
      </c>
      <c r="M21" s="86" t="str">
        <f t="shared" si="1"/>
        <v>Finalizada</v>
      </c>
      <c r="N21" s="136" t="s">
        <v>96</v>
      </c>
      <c r="O21" s="140"/>
      <c r="P21" s="1">
        <f t="shared" si="2"/>
        <v>1</v>
      </c>
      <c r="Q21" s="84">
        <f t="shared" si="3"/>
        <v>0.1111111111111111</v>
      </c>
    </row>
    <row r="22" spans="1:17" ht="202.5" customHeight="1" thickBot="1" x14ac:dyDescent="0.25">
      <c r="A22" s="38">
        <v>5</v>
      </c>
      <c r="B22" s="39"/>
      <c r="C22" s="39" t="str">
        <f>'1115-F02 Informe PM'!C21</f>
        <v xml:space="preserve"> Inobservado el artículo 209 de Constitución Política de Colombia, La Universidad Tecnológica en la vigencia 2011, efectuó el pago de $1,19 millones, según Comprobante de egreso No.14709 del 23/12/2011, Orden de pago No. 20033 de  01/12/2011, Resolución No. 2686 de 30/11/2011, por concepto de devolución de dineros descontados erróneamente en salud y fondo de solidaridad, por nómina en las vigencias 2006, 2007, 2008 y 2009, sin que se evidencie despliegue de gestión por  parte de la Universidad ante las entidades receptoras de tales recursos tendientes a la recuperación.</v>
      </c>
      <c r="D22" s="40" t="str">
        <f>'1115-F02 Informe PM'!E21</f>
        <v>Una vez concedida la pensión de vejez y compartida con la Universidad revisar si se hicieron descuentos a los que no habría lugar si estuviera pensionado en tiempo oportuno y ordenar al Abogado externo hacer los recobros respectivos mediante acto administrativo</v>
      </c>
      <c r="E22" s="41" t="str">
        <f>'1115-F02 Informe PM'!F21</f>
        <v>División de Personal</v>
      </c>
      <c r="F22" s="42" t="str">
        <f>'1115-F02 Informe PM'!G21</f>
        <v>Elaborar resolución compartiendo pensión y ordenando al abogado hacer los recobros</v>
      </c>
      <c r="G22" s="43" t="str">
        <f>'1115-F02 Informe PM'!H21</f>
        <v>Resolución</v>
      </c>
      <c r="H22" s="39">
        <f>'1115-F02 Informe PM'!I21</f>
        <v>1</v>
      </c>
      <c r="I22" s="51">
        <f>'1115-F02 Informe PM'!J21</f>
        <v>41639</v>
      </c>
      <c r="J22" s="73">
        <v>1</v>
      </c>
      <c r="K22" s="44" t="str">
        <f t="shared" si="0"/>
        <v>No</v>
      </c>
      <c r="L22" s="44" t="str">
        <f>IF(AND($D$10&gt;I22,J22&lt;100%),"Vencida","No")</f>
        <v>No</v>
      </c>
      <c r="M22" s="87" t="str">
        <f t="shared" si="1"/>
        <v>Finalizada</v>
      </c>
      <c r="N22" s="161" t="s">
        <v>92</v>
      </c>
      <c r="O22" s="112"/>
      <c r="P22" s="1">
        <f t="shared" si="2"/>
        <v>1</v>
      </c>
      <c r="Q22" s="84">
        <f t="shared" si="3"/>
        <v>0.1111111111111111</v>
      </c>
    </row>
    <row r="23" spans="1:17" x14ac:dyDescent="0.2">
      <c r="C23" s="8"/>
      <c r="J23" s="9"/>
      <c r="O23" s="7"/>
    </row>
    <row r="24" spans="1:17" ht="13.5" thickBot="1" x14ac:dyDescent="0.25">
      <c r="J24" s="9"/>
      <c r="O24" s="7"/>
    </row>
    <row r="25" spans="1:17" ht="16.5" x14ac:dyDescent="0.2">
      <c r="B25" s="166" t="s">
        <v>16</v>
      </c>
      <c r="C25" s="167"/>
      <c r="J25" s="9"/>
      <c r="O25" s="7"/>
    </row>
    <row r="26" spans="1:17" ht="16.5" x14ac:dyDescent="0.2">
      <c r="B26" s="45"/>
      <c r="C26" s="46" t="s">
        <v>28</v>
      </c>
      <c r="J26" s="9"/>
      <c r="O26" s="7"/>
    </row>
    <row r="27" spans="1:17" ht="13.5" thickBot="1" x14ac:dyDescent="0.25">
      <c r="B27" s="47"/>
      <c r="C27" s="48" t="s">
        <v>15</v>
      </c>
      <c r="J27" s="9"/>
      <c r="O27" s="7"/>
    </row>
    <row r="28" spans="1:17" x14ac:dyDescent="0.2">
      <c r="C28" s="8"/>
      <c r="J28" s="9"/>
      <c r="O28" s="7"/>
    </row>
    <row r="29" spans="1:17" x14ac:dyDescent="0.2">
      <c r="C29" s="8"/>
      <c r="O29" s="7"/>
    </row>
    <row r="30" spans="1:17" x14ac:dyDescent="0.2">
      <c r="C30" s="8"/>
      <c r="O30" s="7"/>
    </row>
    <row r="31" spans="1:17" x14ac:dyDescent="0.2">
      <c r="C31" s="8"/>
      <c r="O31" s="7"/>
    </row>
    <row r="32" spans="1:17" x14ac:dyDescent="0.2">
      <c r="C32" s="8"/>
      <c r="O32" s="7"/>
    </row>
    <row r="33" spans="3:15" x14ac:dyDescent="0.2">
      <c r="C33" s="8"/>
      <c r="O33" s="7"/>
    </row>
    <row r="34" spans="3:15" x14ac:dyDescent="0.2">
      <c r="C34" s="8"/>
      <c r="O34" s="7"/>
    </row>
    <row r="35" spans="3:15" x14ac:dyDescent="0.2">
      <c r="C35" s="8"/>
      <c r="O35" s="7"/>
    </row>
    <row r="36" spans="3:15" x14ac:dyDescent="0.2">
      <c r="C36" s="8"/>
      <c r="O36" s="7"/>
    </row>
    <row r="37" spans="3:15" x14ac:dyDescent="0.2">
      <c r="C37" s="8"/>
      <c r="O37" s="7"/>
    </row>
    <row r="38" spans="3:15" x14ac:dyDescent="0.2">
      <c r="C38" s="8"/>
      <c r="O38" s="7"/>
    </row>
    <row r="39" spans="3:15" x14ac:dyDescent="0.2">
      <c r="C39" s="8"/>
      <c r="O39" s="7"/>
    </row>
    <row r="40" spans="3:15" x14ac:dyDescent="0.2">
      <c r="C40" s="8"/>
      <c r="O40" s="7"/>
    </row>
    <row r="41" spans="3:15" x14ac:dyDescent="0.2">
      <c r="C41" s="8"/>
      <c r="O41" s="7"/>
    </row>
    <row r="42" spans="3:15" x14ac:dyDescent="0.2">
      <c r="C42" s="8"/>
      <c r="O42" s="7"/>
    </row>
    <row r="43" spans="3:15" x14ac:dyDescent="0.2">
      <c r="C43" s="8"/>
      <c r="O43" s="7"/>
    </row>
    <row r="44" spans="3:15" x14ac:dyDescent="0.2">
      <c r="C44" s="8"/>
      <c r="O44" s="7"/>
    </row>
    <row r="45" spans="3:15" x14ac:dyDescent="0.2">
      <c r="C45" s="8"/>
      <c r="O45" s="7"/>
    </row>
    <row r="46" spans="3:15" x14ac:dyDescent="0.2">
      <c r="C46" s="8"/>
      <c r="O46" s="7"/>
    </row>
    <row r="47" spans="3:15" x14ac:dyDescent="0.2">
      <c r="C47" s="8"/>
      <c r="O47" s="7"/>
    </row>
    <row r="48" spans="3:15" x14ac:dyDescent="0.2">
      <c r="C48" s="8"/>
      <c r="O48" s="7"/>
    </row>
    <row r="49" spans="3:15" x14ac:dyDescent="0.2">
      <c r="C49" s="8"/>
      <c r="O49" s="7"/>
    </row>
    <row r="50" spans="3:15" x14ac:dyDescent="0.2">
      <c r="C50" s="8"/>
      <c r="O50" s="7"/>
    </row>
    <row r="51" spans="3:15" x14ac:dyDescent="0.2">
      <c r="C51" s="8"/>
      <c r="O51" s="7"/>
    </row>
    <row r="52" spans="3:15" x14ac:dyDescent="0.2">
      <c r="C52" s="8"/>
      <c r="O52" s="7"/>
    </row>
    <row r="53" spans="3:15" x14ac:dyDescent="0.2">
      <c r="C53" s="8"/>
      <c r="O53" s="7"/>
    </row>
    <row r="54" spans="3:15" x14ac:dyDescent="0.2">
      <c r="C54" s="8"/>
      <c r="O54" s="7"/>
    </row>
    <row r="55" spans="3:15" x14ac:dyDescent="0.2">
      <c r="C55" s="8"/>
      <c r="O55" s="7"/>
    </row>
    <row r="56" spans="3:15" x14ac:dyDescent="0.2">
      <c r="C56" s="8"/>
      <c r="O56" s="7"/>
    </row>
    <row r="57" spans="3:15" x14ac:dyDescent="0.2">
      <c r="C57" s="8"/>
      <c r="O57" s="7"/>
    </row>
    <row r="58" spans="3:15" x14ac:dyDescent="0.2">
      <c r="C58" s="8"/>
      <c r="O58" s="7"/>
    </row>
    <row r="59" spans="3:15" x14ac:dyDescent="0.2">
      <c r="C59" s="8"/>
      <c r="O59" s="7"/>
    </row>
    <row r="60" spans="3:15" x14ac:dyDescent="0.2">
      <c r="C60" s="8"/>
      <c r="O60" s="7"/>
    </row>
    <row r="61" spans="3:15" x14ac:dyDescent="0.2">
      <c r="C61" s="8"/>
      <c r="O61" s="7"/>
    </row>
    <row r="62" spans="3:15" x14ac:dyDescent="0.2">
      <c r="C62" s="8"/>
      <c r="O62" s="7"/>
    </row>
    <row r="63" spans="3:15" x14ac:dyDescent="0.2">
      <c r="C63" s="8"/>
      <c r="O63" s="7"/>
    </row>
    <row r="64" spans="3:15" x14ac:dyDescent="0.2">
      <c r="C64" s="8"/>
      <c r="O64" s="7"/>
    </row>
    <row r="65" spans="3:15" x14ac:dyDescent="0.2">
      <c r="C65" s="8"/>
      <c r="O65" s="7"/>
    </row>
    <row r="66" spans="3:15" x14ac:dyDescent="0.2">
      <c r="C66" s="8"/>
      <c r="O66" s="7"/>
    </row>
    <row r="67" spans="3:15" x14ac:dyDescent="0.2">
      <c r="C67" s="8"/>
      <c r="O67" s="7"/>
    </row>
    <row r="68" spans="3:15" x14ac:dyDescent="0.2">
      <c r="C68" s="8"/>
      <c r="O68" s="7"/>
    </row>
    <row r="69" spans="3:15" x14ac:dyDescent="0.2">
      <c r="C69" s="8"/>
      <c r="O69" s="7"/>
    </row>
    <row r="70" spans="3:15" x14ac:dyDescent="0.2">
      <c r="C70" s="8"/>
      <c r="O70" s="7"/>
    </row>
    <row r="71" spans="3:15" x14ac:dyDescent="0.2">
      <c r="C71" s="8"/>
      <c r="O71" s="7"/>
    </row>
    <row r="72" spans="3:15" x14ac:dyDescent="0.2">
      <c r="C72" s="8"/>
      <c r="O72" s="7"/>
    </row>
    <row r="73" spans="3:15" x14ac:dyDescent="0.2">
      <c r="C73" s="8"/>
      <c r="O73" s="7"/>
    </row>
    <row r="74" spans="3:15" x14ac:dyDescent="0.2">
      <c r="C74" s="8"/>
      <c r="O74" s="7"/>
    </row>
    <row r="75" spans="3:15" x14ac:dyDescent="0.2">
      <c r="C75" s="8"/>
      <c r="O75" s="7"/>
    </row>
    <row r="76" spans="3:15" x14ac:dyDescent="0.2">
      <c r="C76" s="8"/>
      <c r="O76" s="7"/>
    </row>
    <row r="77" spans="3:15" x14ac:dyDescent="0.2">
      <c r="C77" s="8"/>
      <c r="O77" s="7"/>
    </row>
    <row r="78" spans="3:15" x14ac:dyDescent="0.2">
      <c r="C78" s="8"/>
      <c r="O78" s="7"/>
    </row>
    <row r="79" spans="3:15" x14ac:dyDescent="0.2">
      <c r="C79" s="8"/>
      <c r="O79" s="7"/>
    </row>
    <row r="80" spans="3:15" x14ac:dyDescent="0.2">
      <c r="C80" s="8"/>
      <c r="O80" s="7"/>
    </row>
    <row r="81" spans="3:15" x14ac:dyDescent="0.2">
      <c r="C81" s="8"/>
      <c r="O81" s="7"/>
    </row>
    <row r="82" spans="3:15" x14ac:dyDescent="0.2">
      <c r="C82" s="8"/>
      <c r="O82" s="7"/>
    </row>
    <row r="83" spans="3:15" x14ac:dyDescent="0.2">
      <c r="C83" s="8"/>
      <c r="O83" s="7"/>
    </row>
    <row r="84" spans="3:15" x14ac:dyDescent="0.2">
      <c r="C84" s="8"/>
      <c r="O84" s="7"/>
    </row>
    <row r="85" spans="3:15" x14ac:dyDescent="0.2">
      <c r="C85" s="8"/>
      <c r="O85" s="7"/>
    </row>
    <row r="86" spans="3:15" x14ac:dyDescent="0.2">
      <c r="C86" s="8"/>
      <c r="O86" s="7"/>
    </row>
    <row r="87" spans="3:15" x14ac:dyDescent="0.2">
      <c r="C87" s="8"/>
      <c r="O87" s="7"/>
    </row>
    <row r="88" spans="3:15" x14ac:dyDescent="0.2">
      <c r="C88" s="8"/>
      <c r="O88" s="7"/>
    </row>
    <row r="89" spans="3:15" x14ac:dyDescent="0.2">
      <c r="C89" s="8"/>
      <c r="O89" s="7"/>
    </row>
    <row r="90" spans="3:15" x14ac:dyDescent="0.2">
      <c r="C90" s="8"/>
      <c r="O90" s="7"/>
    </row>
    <row r="91" spans="3:15" x14ac:dyDescent="0.2">
      <c r="C91" s="8"/>
      <c r="O91" s="7"/>
    </row>
    <row r="92" spans="3:15" x14ac:dyDescent="0.2">
      <c r="C92" s="8"/>
      <c r="O92" s="7"/>
    </row>
    <row r="93" spans="3:15" x14ac:dyDescent="0.2">
      <c r="C93" s="8"/>
      <c r="O93" s="7"/>
    </row>
    <row r="94" spans="3:15" x14ac:dyDescent="0.2">
      <c r="C94" s="8"/>
      <c r="O94" s="7"/>
    </row>
    <row r="95" spans="3:15" x14ac:dyDescent="0.2">
      <c r="C95" s="8"/>
      <c r="O95" s="7"/>
    </row>
    <row r="96" spans="3:15" x14ac:dyDescent="0.2">
      <c r="C96" s="8"/>
      <c r="O96" s="7"/>
    </row>
    <row r="97" spans="3:15" x14ac:dyDescent="0.2">
      <c r="C97" s="8"/>
      <c r="O97" s="7"/>
    </row>
    <row r="98" spans="3:15" x14ac:dyDescent="0.2">
      <c r="C98" s="8"/>
      <c r="O98" s="7"/>
    </row>
    <row r="99" spans="3:15" x14ac:dyDescent="0.2">
      <c r="C99" s="8"/>
      <c r="O99" s="7"/>
    </row>
    <row r="100" spans="3:15" x14ac:dyDescent="0.2">
      <c r="C100" s="8"/>
      <c r="O100" s="7"/>
    </row>
    <row r="101" spans="3:15" x14ac:dyDescent="0.2">
      <c r="C101" s="8"/>
      <c r="O101" s="7"/>
    </row>
    <row r="102" spans="3:15" x14ac:dyDescent="0.2">
      <c r="C102" s="8"/>
      <c r="O102" s="7"/>
    </row>
    <row r="103" spans="3:15" x14ac:dyDescent="0.2">
      <c r="C103" s="8"/>
      <c r="O103" s="7"/>
    </row>
    <row r="104" spans="3:15" x14ac:dyDescent="0.2">
      <c r="C104" s="8"/>
      <c r="O104" s="7"/>
    </row>
    <row r="105" spans="3:15" x14ac:dyDescent="0.2">
      <c r="C105" s="8"/>
      <c r="O105" s="7"/>
    </row>
    <row r="106" spans="3:15" x14ac:dyDescent="0.2">
      <c r="C106" s="8"/>
      <c r="O106" s="7"/>
    </row>
    <row r="107" spans="3:15" x14ac:dyDescent="0.2">
      <c r="C107" s="8"/>
      <c r="O107" s="7"/>
    </row>
    <row r="108" spans="3:15" x14ac:dyDescent="0.2">
      <c r="C108" s="8"/>
      <c r="O108" s="7"/>
    </row>
    <row r="109" spans="3:15" x14ac:dyDescent="0.2">
      <c r="C109" s="8"/>
      <c r="O109" s="7"/>
    </row>
    <row r="110" spans="3:15" x14ac:dyDescent="0.2">
      <c r="C110" s="8"/>
      <c r="O110" s="7"/>
    </row>
    <row r="111" spans="3:15" x14ac:dyDescent="0.2">
      <c r="C111" s="8"/>
      <c r="O111" s="7"/>
    </row>
    <row r="112" spans="3:15" x14ac:dyDescent="0.2">
      <c r="C112" s="8"/>
      <c r="O112" s="7"/>
    </row>
    <row r="113" spans="3:15" x14ac:dyDescent="0.2">
      <c r="C113" s="8"/>
      <c r="O113" s="7"/>
    </row>
    <row r="114" spans="3:15" x14ac:dyDescent="0.2">
      <c r="C114" s="8"/>
      <c r="O114" s="7"/>
    </row>
    <row r="115" spans="3:15" x14ac:dyDescent="0.2">
      <c r="C115" s="8"/>
      <c r="O115" s="7"/>
    </row>
    <row r="116" spans="3:15" x14ac:dyDescent="0.2">
      <c r="C116" s="8"/>
      <c r="O116" s="7"/>
    </row>
    <row r="117" spans="3:15" x14ac:dyDescent="0.2">
      <c r="C117" s="8"/>
      <c r="O117" s="7"/>
    </row>
    <row r="118" spans="3:15" x14ac:dyDescent="0.2">
      <c r="C118" s="8"/>
      <c r="O118" s="7"/>
    </row>
    <row r="119" spans="3:15" x14ac:dyDescent="0.2">
      <c r="C119" s="8"/>
      <c r="O119" s="7"/>
    </row>
    <row r="120" spans="3:15" x14ac:dyDescent="0.2">
      <c r="C120" s="8"/>
      <c r="O120" s="7"/>
    </row>
    <row r="121" spans="3:15" x14ac:dyDescent="0.2">
      <c r="C121" s="8"/>
      <c r="O121" s="7"/>
    </row>
    <row r="122" spans="3:15" x14ac:dyDescent="0.2">
      <c r="C122" s="8"/>
      <c r="O122" s="7"/>
    </row>
    <row r="123" spans="3:15" x14ac:dyDescent="0.2">
      <c r="C123" s="8"/>
      <c r="O123" s="7"/>
    </row>
    <row r="124" spans="3:15" x14ac:dyDescent="0.2">
      <c r="C124" s="8"/>
      <c r="O124" s="7"/>
    </row>
    <row r="125" spans="3:15" x14ac:dyDescent="0.2">
      <c r="C125" s="8"/>
      <c r="O125" s="7"/>
    </row>
    <row r="126" spans="3:15" x14ac:dyDescent="0.2">
      <c r="C126" s="8"/>
      <c r="O126" s="7"/>
    </row>
    <row r="127" spans="3:15" x14ac:dyDescent="0.2">
      <c r="C127" s="8"/>
      <c r="O127" s="7"/>
    </row>
    <row r="128" spans="3:15" x14ac:dyDescent="0.2">
      <c r="C128" s="8"/>
      <c r="O128" s="7"/>
    </row>
    <row r="129" spans="3:15" x14ac:dyDescent="0.2">
      <c r="C129" s="8"/>
      <c r="O129" s="7"/>
    </row>
    <row r="130" spans="3:15" x14ac:dyDescent="0.2">
      <c r="C130" s="8"/>
      <c r="O130" s="7"/>
    </row>
    <row r="131" spans="3:15" x14ac:dyDescent="0.2">
      <c r="C131" s="8"/>
      <c r="O131" s="7"/>
    </row>
    <row r="132" spans="3:15" x14ac:dyDescent="0.2">
      <c r="C132" s="8"/>
      <c r="O132" s="7"/>
    </row>
    <row r="133" spans="3:15" x14ac:dyDescent="0.2">
      <c r="C133" s="8"/>
      <c r="O133" s="7"/>
    </row>
    <row r="134" spans="3:15" x14ac:dyDescent="0.2">
      <c r="C134" s="8"/>
      <c r="O134" s="7"/>
    </row>
    <row r="135" spans="3:15" x14ac:dyDescent="0.2">
      <c r="C135" s="8"/>
    </row>
    <row r="136" spans="3:15" x14ac:dyDescent="0.2">
      <c r="C136" s="8"/>
    </row>
    <row r="137" spans="3:15" x14ac:dyDescent="0.2">
      <c r="C137" s="8"/>
    </row>
    <row r="138" spans="3:15" x14ac:dyDescent="0.2">
      <c r="C138" s="8"/>
    </row>
    <row r="139" spans="3:15" x14ac:dyDescent="0.2">
      <c r="C139" s="8"/>
    </row>
    <row r="140" spans="3:15" x14ac:dyDescent="0.2">
      <c r="C140" s="8"/>
    </row>
    <row r="141" spans="3:15" x14ac:dyDescent="0.2">
      <c r="C141" s="8"/>
    </row>
    <row r="142" spans="3:15" x14ac:dyDescent="0.2">
      <c r="C142" s="8"/>
    </row>
    <row r="143" spans="3:15" x14ac:dyDescent="0.2">
      <c r="C143" s="8"/>
    </row>
    <row r="144" spans="3:15" x14ac:dyDescent="0.2">
      <c r="C144" s="8"/>
    </row>
    <row r="145" spans="3:3" x14ac:dyDescent="0.2">
      <c r="C145" s="8"/>
    </row>
    <row r="146" spans="3:3" x14ac:dyDescent="0.2">
      <c r="C146" s="8"/>
    </row>
    <row r="147" spans="3:3" x14ac:dyDescent="0.2">
      <c r="C147" s="8"/>
    </row>
    <row r="148" spans="3:3" x14ac:dyDescent="0.2">
      <c r="C148" s="8"/>
    </row>
    <row r="149" spans="3:3" x14ac:dyDescent="0.2">
      <c r="C149" s="8"/>
    </row>
    <row r="150" spans="3:3" x14ac:dyDescent="0.2">
      <c r="C150" s="8"/>
    </row>
    <row r="151" spans="3:3" x14ac:dyDescent="0.2">
      <c r="C151" s="8"/>
    </row>
    <row r="152" spans="3:3" x14ac:dyDescent="0.2">
      <c r="C152" s="8"/>
    </row>
    <row r="153" spans="3:3" x14ac:dyDescent="0.2">
      <c r="C153" s="8"/>
    </row>
    <row r="154" spans="3:3" x14ac:dyDescent="0.2">
      <c r="C154" s="8"/>
    </row>
    <row r="155" spans="3:3" x14ac:dyDescent="0.2">
      <c r="C155" s="8"/>
    </row>
    <row r="156" spans="3:3" x14ac:dyDescent="0.2">
      <c r="C156" s="8"/>
    </row>
    <row r="157" spans="3:3" x14ac:dyDescent="0.2">
      <c r="C157" s="8"/>
    </row>
    <row r="158" spans="3:3" x14ac:dyDescent="0.2">
      <c r="C158" s="8"/>
    </row>
    <row r="159" spans="3:3" x14ac:dyDescent="0.2">
      <c r="C159" s="8"/>
    </row>
    <row r="160" spans="3:3" x14ac:dyDescent="0.2">
      <c r="C160" s="8"/>
    </row>
    <row r="161" spans="3:3" x14ac:dyDescent="0.2">
      <c r="C161" s="8"/>
    </row>
    <row r="162" spans="3:3" x14ac:dyDescent="0.2">
      <c r="C162" s="8"/>
    </row>
    <row r="163" spans="3:3" x14ac:dyDescent="0.2">
      <c r="C163" s="8"/>
    </row>
    <row r="164" spans="3:3" x14ac:dyDescent="0.2">
      <c r="C164" s="8"/>
    </row>
    <row r="165" spans="3:3" x14ac:dyDescent="0.2">
      <c r="C165" s="8"/>
    </row>
    <row r="166" spans="3:3" x14ac:dyDescent="0.2">
      <c r="C166" s="8"/>
    </row>
    <row r="167" spans="3:3" x14ac:dyDescent="0.2">
      <c r="C167" s="8"/>
    </row>
    <row r="168" spans="3:3" x14ac:dyDescent="0.2">
      <c r="C168" s="8"/>
    </row>
    <row r="169" spans="3:3" x14ac:dyDescent="0.2">
      <c r="C169" s="8"/>
    </row>
    <row r="170" spans="3:3" x14ac:dyDescent="0.2">
      <c r="C170" s="8"/>
    </row>
    <row r="171" spans="3:3" x14ac:dyDescent="0.2">
      <c r="C171" s="8"/>
    </row>
    <row r="172" spans="3:3" x14ac:dyDescent="0.2">
      <c r="C172" s="8"/>
    </row>
    <row r="173" spans="3:3" x14ac:dyDescent="0.2">
      <c r="C173" s="8"/>
    </row>
    <row r="174" spans="3:3" x14ac:dyDescent="0.2">
      <c r="C174" s="8"/>
    </row>
    <row r="175" spans="3:3" x14ac:dyDescent="0.2">
      <c r="C175" s="8"/>
    </row>
    <row r="176" spans="3:3" x14ac:dyDescent="0.2">
      <c r="C176" s="8"/>
    </row>
    <row r="177" spans="3:3" x14ac:dyDescent="0.2">
      <c r="C177" s="8"/>
    </row>
    <row r="178" spans="3:3" x14ac:dyDescent="0.2">
      <c r="C178" s="8"/>
    </row>
    <row r="179" spans="3:3" x14ac:dyDescent="0.2">
      <c r="C179" s="8"/>
    </row>
    <row r="180" spans="3:3" x14ac:dyDescent="0.2">
      <c r="C180" s="8"/>
    </row>
    <row r="181" spans="3:3" x14ac:dyDescent="0.2">
      <c r="C181" s="8"/>
    </row>
    <row r="182" spans="3:3" x14ac:dyDescent="0.2">
      <c r="C182" s="8"/>
    </row>
    <row r="183" spans="3:3" x14ac:dyDescent="0.2">
      <c r="C183" s="8"/>
    </row>
    <row r="184" spans="3:3" x14ac:dyDescent="0.2">
      <c r="C184" s="8"/>
    </row>
    <row r="185" spans="3:3" x14ac:dyDescent="0.2">
      <c r="C185" s="8"/>
    </row>
    <row r="186" spans="3:3" x14ac:dyDescent="0.2">
      <c r="C186" s="8"/>
    </row>
    <row r="187" spans="3:3" x14ac:dyDescent="0.2">
      <c r="C187" s="8"/>
    </row>
    <row r="188" spans="3:3" x14ac:dyDescent="0.2">
      <c r="C188" s="8"/>
    </row>
    <row r="189" spans="3:3" x14ac:dyDescent="0.2">
      <c r="C189" s="8"/>
    </row>
    <row r="190" spans="3:3" x14ac:dyDescent="0.2">
      <c r="C190" s="8"/>
    </row>
    <row r="191" spans="3:3" x14ac:dyDescent="0.2">
      <c r="C191" s="8"/>
    </row>
    <row r="192" spans="3:3" x14ac:dyDescent="0.2">
      <c r="C192" s="8"/>
    </row>
    <row r="193" spans="3:3" x14ac:dyDescent="0.2">
      <c r="C193" s="8"/>
    </row>
    <row r="194" spans="3:3" x14ac:dyDescent="0.2">
      <c r="C194" s="8"/>
    </row>
    <row r="195" spans="3:3" x14ac:dyDescent="0.2">
      <c r="C195" s="8"/>
    </row>
    <row r="196" spans="3:3" x14ac:dyDescent="0.2">
      <c r="C196" s="8"/>
    </row>
    <row r="197" spans="3:3" x14ac:dyDescent="0.2">
      <c r="C197" s="8"/>
    </row>
    <row r="198" spans="3:3" x14ac:dyDescent="0.2">
      <c r="C198" s="8"/>
    </row>
    <row r="199" spans="3:3" x14ac:dyDescent="0.2">
      <c r="C199" s="8"/>
    </row>
    <row r="200" spans="3:3" x14ac:dyDescent="0.2">
      <c r="C200" s="8"/>
    </row>
    <row r="201" spans="3:3" x14ac:dyDescent="0.2">
      <c r="C201" s="8"/>
    </row>
    <row r="202" spans="3:3" x14ac:dyDescent="0.2">
      <c r="C202" s="8"/>
    </row>
    <row r="203" spans="3:3" x14ac:dyDescent="0.2">
      <c r="C203" s="8"/>
    </row>
    <row r="204" spans="3:3" x14ac:dyDescent="0.2">
      <c r="C204" s="8"/>
    </row>
    <row r="205" spans="3:3" x14ac:dyDescent="0.2">
      <c r="C205" s="8"/>
    </row>
    <row r="206" spans="3:3" x14ac:dyDescent="0.2">
      <c r="C206" s="8"/>
    </row>
    <row r="207" spans="3:3" x14ac:dyDescent="0.2">
      <c r="C207" s="8"/>
    </row>
    <row r="208" spans="3:3" x14ac:dyDescent="0.2">
      <c r="C208" s="8"/>
    </row>
    <row r="209" spans="3:3" x14ac:dyDescent="0.2">
      <c r="C209" s="8"/>
    </row>
    <row r="210" spans="3:3" x14ac:dyDescent="0.2">
      <c r="C210" s="8"/>
    </row>
    <row r="211" spans="3:3" x14ac:dyDescent="0.2">
      <c r="C211" s="8"/>
    </row>
    <row r="212" spans="3:3" x14ac:dyDescent="0.2">
      <c r="C212" s="8"/>
    </row>
    <row r="213" spans="3:3" x14ac:dyDescent="0.2">
      <c r="C213" s="8"/>
    </row>
    <row r="214" spans="3:3" x14ac:dyDescent="0.2">
      <c r="C214" s="8"/>
    </row>
    <row r="215" spans="3:3" x14ac:dyDescent="0.2">
      <c r="C215" s="8"/>
    </row>
    <row r="216" spans="3:3" x14ac:dyDescent="0.2">
      <c r="C216" s="8"/>
    </row>
    <row r="217" spans="3:3" x14ac:dyDescent="0.2">
      <c r="C217" s="8"/>
    </row>
    <row r="218" spans="3:3" x14ac:dyDescent="0.2">
      <c r="C218" s="8"/>
    </row>
    <row r="219" spans="3:3" x14ac:dyDescent="0.2">
      <c r="C219" s="8"/>
    </row>
    <row r="220" spans="3:3" x14ac:dyDescent="0.2">
      <c r="C220" s="8"/>
    </row>
    <row r="221" spans="3:3" x14ac:dyDescent="0.2">
      <c r="C221" s="8"/>
    </row>
    <row r="222" spans="3:3" x14ac:dyDescent="0.2">
      <c r="C222" s="8"/>
    </row>
    <row r="223" spans="3:3" x14ac:dyDescent="0.2">
      <c r="C223" s="8"/>
    </row>
    <row r="224" spans="3:3" x14ac:dyDescent="0.2">
      <c r="C224" s="8"/>
    </row>
    <row r="225" spans="3:3" x14ac:dyDescent="0.2">
      <c r="C225" s="8"/>
    </row>
    <row r="226" spans="3:3" x14ac:dyDescent="0.2">
      <c r="C226" s="8"/>
    </row>
    <row r="227" spans="3:3" x14ac:dyDescent="0.2">
      <c r="C227" s="8"/>
    </row>
    <row r="228" spans="3:3" x14ac:dyDescent="0.2">
      <c r="C228" s="8"/>
    </row>
    <row r="229" spans="3:3" x14ac:dyDescent="0.2">
      <c r="C229" s="8"/>
    </row>
    <row r="230" spans="3:3" x14ac:dyDescent="0.2">
      <c r="C230" s="8"/>
    </row>
    <row r="231" spans="3:3" x14ac:dyDescent="0.2">
      <c r="C231" s="8"/>
    </row>
    <row r="232" spans="3:3" x14ac:dyDescent="0.2">
      <c r="C232" s="8"/>
    </row>
    <row r="233" spans="3:3" x14ac:dyDescent="0.2">
      <c r="C233" s="8"/>
    </row>
    <row r="234" spans="3:3" x14ac:dyDescent="0.2">
      <c r="C234" s="8"/>
    </row>
    <row r="235" spans="3:3" x14ac:dyDescent="0.2">
      <c r="C235" s="8"/>
    </row>
    <row r="236" spans="3:3" x14ac:dyDescent="0.2">
      <c r="C236" s="8"/>
    </row>
    <row r="237" spans="3:3" x14ac:dyDescent="0.2">
      <c r="C237" s="8"/>
    </row>
    <row r="238" spans="3:3" x14ac:dyDescent="0.2">
      <c r="C238" s="8"/>
    </row>
    <row r="239" spans="3:3" x14ac:dyDescent="0.2">
      <c r="C239" s="8"/>
    </row>
    <row r="240" spans="3:3" x14ac:dyDescent="0.2">
      <c r="C240" s="8"/>
    </row>
    <row r="241" spans="3:3" x14ac:dyDescent="0.2">
      <c r="C241" s="8"/>
    </row>
    <row r="242" spans="3:3" x14ac:dyDescent="0.2">
      <c r="C242" s="8"/>
    </row>
    <row r="243" spans="3:3" x14ac:dyDescent="0.2">
      <c r="C243" s="8"/>
    </row>
    <row r="244" spans="3:3" x14ac:dyDescent="0.2">
      <c r="C244" s="8"/>
    </row>
    <row r="245" spans="3:3" x14ac:dyDescent="0.2">
      <c r="C245" s="8"/>
    </row>
    <row r="246" spans="3:3" x14ac:dyDescent="0.2">
      <c r="C246" s="8"/>
    </row>
    <row r="247" spans="3:3" x14ac:dyDescent="0.2">
      <c r="C247" s="8"/>
    </row>
    <row r="248" spans="3:3" x14ac:dyDescent="0.2">
      <c r="C248" s="8"/>
    </row>
    <row r="249" spans="3:3" x14ac:dyDescent="0.2">
      <c r="C249" s="8"/>
    </row>
    <row r="250" spans="3:3" x14ac:dyDescent="0.2">
      <c r="C250" s="8"/>
    </row>
    <row r="251" spans="3:3" x14ac:dyDescent="0.2">
      <c r="C251" s="8"/>
    </row>
    <row r="252" spans="3:3" x14ac:dyDescent="0.2">
      <c r="C252" s="8"/>
    </row>
    <row r="253" spans="3:3" x14ac:dyDescent="0.2">
      <c r="C253" s="8"/>
    </row>
    <row r="254" spans="3:3" x14ac:dyDescent="0.2">
      <c r="C254" s="8"/>
    </row>
    <row r="255" spans="3:3" x14ac:dyDescent="0.2">
      <c r="C255" s="8"/>
    </row>
    <row r="256" spans="3:3" x14ac:dyDescent="0.2">
      <c r="C256" s="8"/>
    </row>
    <row r="257" spans="3:3" x14ac:dyDescent="0.2">
      <c r="C257" s="8"/>
    </row>
    <row r="258" spans="3:3" x14ac:dyDescent="0.2">
      <c r="C258" s="8"/>
    </row>
    <row r="259" spans="3:3" x14ac:dyDescent="0.2">
      <c r="C259" s="8"/>
    </row>
    <row r="260" spans="3:3" x14ac:dyDescent="0.2">
      <c r="C260" s="8"/>
    </row>
    <row r="261" spans="3:3" x14ac:dyDescent="0.2">
      <c r="C261" s="8"/>
    </row>
    <row r="262" spans="3:3" x14ac:dyDescent="0.2">
      <c r="C262" s="8"/>
    </row>
    <row r="263" spans="3:3" x14ac:dyDescent="0.2">
      <c r="C263" s="8"/>
    </row>
    <row r="264" spans="3:3" x14ac:dyDescent="0.2">
      <c r="C264" s="8"/>
    </row>
    <row r="265" spans="3:3" x14ac:dyDescent="0.2">
      <c r="C265" s="8"/>
    </row>
    <row r="266" spans="3:3" x14ac:dyDescent="0.2">
      <c r="C266" s="8"/>
    </row>
    <row r="267" spans="3:3" x14ac:dyDescent="0.2">
      <c r="C267" s="8"/>
    </row>
    <row r="268" spans="3:3" x14ac:dyDescent="0.2">
      <c r="C268" s="8"/>
    </row>
    <row r="269" spans="3:3" x14ac:dyDescent="0.2">
      <c r="C269" s="8"/>
    </row>
    <row r="270" spans="3:3" x14ac:dyDescent="0.2">
      <c r="C270" s="8"/>
    </row>
    <row r="271" spans="3:3" x14ac:dyDescent="0.2">
      <c r="C271" s="8"/>
    </row>
    <row r="272" spans="3:3" x14ac:dyDescent="0.2">
      <c r="C272" s="8"/>
    </row>
    <row r="273" spans="3:3" x14ac:dyDescent="0.2">
      <c r="C273" s="8"/>
    </row>
    <row r="274" spans="3:3" x14ac:dyDescent="0.2">
      <c r="C274" s="8"/>
    </row>
    <row r="275" spans="3:3" x14ac:dyDescent="0.2">
      <c r="C275" s="8"/>
    </row>
    <row r="276" spans="3:3" x14ac:dyDescent="0.2">
      <c r="C276" s="8"/>
    </row>
    <row r="277" spans="3:3" x14ac:dyDescent="0.2">
      <c r="C277" s="8"/>
    </row>
    <row r="278" spans="3:3" x14ac:dyDescent="0.2">
      <c r="C278" s="8"/>
    </row>
    <row r="279" spans="3:3" x14ac:dyDescent="0.2">
      <c r="C279" s="8"/>
    </row>
    <row r="280" spans="3:3" x14ac:dyDescent="0.2">
      <c r="C280" s="8"/>
    </row>
    <row r="281" spans="3:3" x14ac:dyDescent="0.2">
      <c r="C281" s="8"/>
    </row>
    <row r="282" spans="3:3" x14ac:dyDescent="0.2">
      <c r="C282" s="8"/>
    </row>
    <row r="283" spans="3:3" x14ac:dyDescent="0.2">
      <c r="C283" s="8"/>
    </row>
    <row r="284" spans="3:3" x14ac:dyDescent="0.2">
      <c r="C284" s="8"/>
    </row>
    <row r="285" spans="3:3" x14ac:dyDescent="0.2">
      <c r="C285" s="8"/>
    </row>
    <row r="286" spans="3:3" x14ac:dyDescent="0.2">
      <c r="C286" s="8"/>
    </row>
    <row r="287" spans="3:3" x14ac:dyDescent="0.2">
      <c r="C287" s="8"/>
    </row>
    <row r="288" spans="3:3" x14ac:dyDescent="0.2">
      <c r="C288" s="8"/>
    </row>
    <row r="289" spans="3:3" x14ac:dyDescent="0.2">
      <c r="C289" s="8"/>
    </row>
    <row r="290" spans="3:3" x14ac:dyDescent="0.2">
      <c r="C290" s="8"/>
    </row>
    <row r="291" spans="3:3" x14ac:dyDescent="0.2">
      <c r="C291" s="8"/>
    </row>
    <row r="292" spans="3:3" x14ac:dyDescent="0.2">
      <c r="C292" s="8"/>
    </row>
    <row r="293" spans="3:3" x14ac:dyDescent="0.2">
      <c r="C293" s="8"/>
    </row>
    <row r="294" spans="3:3" x14ac:dyDescent="0.2">
      <c r="C294" s="8"/>
    </row>
    <row r="295" spans="3:3" x14ac:dyDescent="0.2">
      <c r="C295" s="8"/>
    </row>
    <row r="296" spans="3:3" x14ac:dyDescent="0.2">
      <c r="C296" s="8"/>
    </row>
    <row r="297" spans="3:3" x14ac:dyDescent="0.2">
      <c r="C297" s="8"/>
    </row>
    <row r="298" spans="3:3" x14ac:dyDescent="0.2">
      <c r="C298" s="8"/>
    </row>
    <row r="299" spans="3:3" x14ac:dyDescent="0.2">
      <c r="C299" s="8"/>
    </row>
    <row r="300" spans="3:3" x14ac:dyDescent="0.2">
      <c r="C300" s="8"/>
    </row>
    <row r="301" spans="3:3" x14ac:dyDescent="0.2">
      <c r="C301" s="8"/>
    </row>
    <row r="302" spans="3:3" x14ac:dyDescent="0.2">
      <c r="C302" s="8"/>
    </row>
    <row r="303" spans="3:3" x14ac:dyDescent="0.2">
      <c r="C303" s="8"/>
    </row>
    <row r="304" spans="3:3" x14ac:dyDescent="0.2">
      <c r="C304" s="8"/>
    </row>
    <row r="305" spans="3:3" x14ac:dyDescent="0.2">
      <c r="C305" s="8"/>
    </row>
    <row r="306" spans="3:3" x14ac:dyDescent="0.2">
      <c r="C306" s="8"/>
    </row>
    <row r="307" spans="3:3" x14ac:dyDescent="0.2">
      <c r="C307" s="8"/>
    </row>
    <row r="308" spans="3:3" x14ac:dyDescent="0.2">
      <c r="C308" s="8"/>
    </row>
    <row r="309" spans="3:3" x14ac:dyDescent="0.2">
      <c r="C309" s="8"/>
    </row>
    <row r="310" spans="3:3" x14ac:dyDescent="0.2">
      <c r="C310" s="8"/>
    </row>
    <row r="311" spans="3:3" x14ac:dyDescent="0.2">
      <c r="C311" s="8"/>
    </row>
    <row r="312" spans="3:3" x14ac:dyDescent="0.2">
      <c r="C312" s="8"/>
    </row>
    <row r="313" spans="3:3" x14ac:dyDescent="0.2">
      <c r="C313" s="8"/>
    </row>
    <row r="314" spans="3:3" x14ac:dyDescent="0.2">
      <c r="C314" s="8"/>
    </row>
    <row r="315" spans="3:3" x14ac:dyDescent="0.2">
      <c r="C315" s="8"/>
    </row>
    <row r="316" spans="3:3" x14ac:dyDescent="0.2">
      <c r="C316" s="8"/>
    </row>
    <row r="317" spans="3:3" x14ac:dyDescent="0.2">
      <c r="C317" s="8"/>
    </row>
    <row r="318" spans="3:3" x14ac:dyDescent="0.2">
      <c r="C318" s="8"/>
    </row>
    <row r="319" spans="3:3" x14ac:dyDescent="0.2">
      <c r="C319" s="8"/>
    </row>
    <row r="320" spans="3:3" x14ac:dyDescent="0.2">
      <c r="C320" s="8"/>
    </row>
    <row r="321" spans="3:3" x14ac:dyDescent="0.2">
      <c r="C321" s="8"/>
    </row>
    <row r="322" spans="3:3" x14ac:dyDescent="0.2">
      <c r="C322" s="8"/>
    </row>
    <row r="323" spans="3:3" x14ac:dyDescent="0.2">
      <c r="C323" s="8"/>
    </row>
    <row r="324" spans="3:3" x14ac:dyDescent="0.2">
      <c r="C324" s="8"/>
    </row>
    <row r="325" spans="3:3" x14ac:dyDescent="0.2">
      <c r="C325" s="8"/>
    </row>
    <row r="326" spans="3:3" x14ac:dyDescent="0.2">
      <c r="C326" s="8"/>
    </row>
    <row r="327" spans="3:3" x14ac:dyDescent="0.2">
      <c r="C327" s="8"/>
    </row>
    <row r="328" spans="3:3" x14ac:dyDescent="0.2">
      <c r="C328" s="8"/>
    </row>
    <row r="329" spans="3:3" x14ac:dyDescent="0.2">
      <c r="C329" s="8"/>
    </row>
    <row r="330" spans="3:3" x14ac:dyDescent="0.2">
      <c r="C330" s="8"/>
    </row>
    <row r="331" spans="3:3" x14ac:dyDescent="0.2">
      <c r="C331" s="8"/>
    </row>
    <row r="332" spans="3:3" x14ac:dyDescent="0.2">
      <c r="C332" s="8"/>
    </row>
    <row r="333" spans="3:3" x14ac:dyDescent="0.2">
      <c r="C333" s="8"/>
    </row>
    <row r="334" spans="3:3" x14ac:dyDescent="0.2">
      <c r="C334" s="8"/>
    </row>
    <row r="335" spans="3:3" x14ac:dyDescent="0.2">
      <c r="C335" s="8"/>
    </row>
    <row r="336" spans="3:3" x14ac:dyDescent="0.2">
      <c r="C336" s="8"/>
    </row>
    <row r="337" spans="3:3" x14ac:dyDescent="0.2">
      <c r="C337" s="8"/>
    </row>
    <row r="338" spans="3:3" x14ac:dyDescent="0.2">
      <c r="C338" s="8"/>
    </row>
    <row r="339" spans="3:3" x14ac:dyDescent="0.2">
      <c r="C339" s="8"/>
    </row>
    <row r="340" spans="3:3" x14ac:dyDescent="0.2">
      <c r="C340" s="8"/>
    </row>
    <row r="341" spans="3:3" x14ac:dyDescent="0.2">
      <c r="C341" s="8"/>
    </row>
    <row r="342" spans="3:3" x14ac:dyDescent="0.2">
      <c r="C342" s="8"/>
    </row>
    <row r="343" spans="3:3" x14ac:dyDescent="0.2">
      <c r="C343" s="8"/>
    </row>
    <row r="344" spans="3:3" x14ac:dyDescent="0.2">
      <c r="C344" s="8"/>
    </row>
    <row r="345" spans="3:3" x14ac:dyDescent="0.2">
      <c r="C345" s="8"/>
    </row>
    <row r="346" spans="3:3" x14ac:dyDescent="0.2">
      <c r="C346" s="8"/>
    </row>
    <row r="347" spans="3:3" x14ac:dyDescent="0.2">
      <c r="C347" s="8"/>
    </row>
    <row r="348" spans="3:3" x14ac:dyDescent="0.2">
      <c r="C348" s="8"/>
    </row>
    <row r="349" spans="3:3" x14ac:dyDescent="0.2">
      <c r="C349" s="8"/>
    </row>
    <row r="350" spans="3:3" x14ac:dyDescent="0.2">
      <c r="C350" s="8"/>
    </row>
    <row r="351" spans="3:3" x14ac:dyDescent="0.2">
      <c r="C351" s="8"/>
    </row>
    <row r="352" spans="3:3" x14ac:dyDescent="0.2">
      <c r="C352" s="8"/>
    </row>
    <row r="353" spans="3:3" x14ac:dyDescent="0.2">
      <c r="C353" s="8"/>
    </row>
    <row r="354" spans="3:3" x14ac:dyDescent="0.2">
      <c r="C354" s="8"/>
    </row>
    <row r="355" spans="3:3" x14ac:dyDescent="0.2">
      <c r="C355" s="8"/>
    </row>
    <row r="356" spans="3:3" x14ac:dyDescent="0.2">
      <c r="C356" s="8"/>
    </row>
    <row r="357" spans="3:3" x14ac:dyDescent="0.2">
      <c r="C357" s="8"/>
    </row>
    <row r="358" spans="3:3" x14ac:dyDescent="0.2">
      <c r="C358" s="8"/>
    </row>
    <row r="359" spans="3:3" x14ac:dyDescent="0.2">
      <c r="C359" s="8"/>
    </row>
    <row r="360" spans="3:3" x14ac:dyDescent="0.2">
      <c r="C360" s="8"/>
    </row>
    <row r="361" spans="3:3" x14ac:dyDescent="0.2">
      <c r="C361" s="8"/>
    </row>
    <row r="362" spans="3:3" x14ac:dyDescent="0.2">
      <c r="C362" s="8"/>
    </row>
    <row r="363" spans="3:3" x14ac:dyDescent="0.2">
      <c r="C363" s="8"/>
    </row>
    <row r="364" spans="3:3" x14ac:dyDescent="0.2">
      <c r="C364" s="8"/>
    </row>
    <row r="365" spans="3:3" x14ac:dyDescent="0.2">
      <c r="C365" s="8"/>
    </row>
    <row r="366" spans="3:3" x14ac:dyDescent="0.2">
      <c r="C366" s="8"/>
    </row>
    <row r="367" spans="3:3" x14ac:dyDescent="0.2">
      <c r="C367" s="8"/>
    </row>
    <row r="368" spans="3:3" x14ac:dyDescent="0.2">
      <c r="C368" s="8"/>
    </row>
    <row r="369" spans="3:3" x14ac:dyDescent="0.2">
      <c r="C369" s="8"/>
    </row>
    <row r="370" spans="3:3" x14ac:dyDescent="0.2">
      <c r="C370" s="8"/>
    </row>
    <row r="371" spans="3:3" x14ac:dyDescent="0.2">
      <c r="C371" s="8"/>
    </row>
    <row r="372" spans="3:3" x14ac:dyDescent="0.2">
      <c r="C372" s="8"/>
    </row>
    <row r="373" spans="3:3" x14ac:dyDescent="0.2">
      <c r="C373" s="8"/>
    </row>
    <row r="374" spans="3:3" x14ac:dyDescent="0.2">
      <c r="C374" s="8"/>
    </row>
    <row r="375" spans="3:3" x14ac:dyDescent="0.2">
      <c r="C375" s="8"/>
    </row>
    <row r="376" spans="3:3" x14ac:dyDescent="0.2">
      <c r="C376" s="8"/>
    </row>
    <row r="377" spans="3:3" x14ac:dyDescent="0.2">
      <c r="C377" s="8"/>
    </row>
    <row r="378" spans="3:3" x14ac:dyDescent="0.2">
      <c r="C378" s="8"/>
    </row>
    <row r="379" spans="3:3" x14ac:dyDescent="0.2">
      <c r="C379" s="8"/>
    </row>
    <row r="380" spans="3:3" x14ac:dyDescent="0.2">
      <c r="C380" s="8"/>
    </row>
    <row r="381" spans="3:3" x14ac:dyDescent="0.2">
      <c r="C381" s="8"/>
    </row>
    <row r="382" spans="3:3" x14ac:dyDescent="0.2">
      <c r="C382" s="8"/>
    </row>
    <row r="383" spans="3:3" x14ac:dyDescent="0.2">
      <c r="C383" s="8"/>
    </row>
    <row r="384" spans="3:3" x14ac:dyDescent="0.2">
      <c r="C384" s="8"/>
    </row>
    <row r="385" spans="3:3" x14ac:dyDescent="0.2">
      <c r="C385" s="8"/>
    </row>
    <row r="386" spans="3:3" x14ac:dyDescent="0.2">
      <c r="C386" s="8"/>
    </row>
    <row r="387" spans="3:3" x14ac:dyDescent="0.2">
      <c r="C387" s="8"/>
    </row>
    <row r="388" spans="3:3" x14ac:dyDescent="0.2">
      <c r="C388" s="8"/>
    </row>
    <row r="389" spans="3:3" x14ac:dyDescent="0.2">
      <c r="C389" s="8"/>
    </row>
    <row r="390" spans="3:3" x14ac:dyDescent="0.2">
      <c r="C390" s="8"/>
    </row>
    <row r="391" spans="3:3" x14ac:dyDescent="0.2">
      <c r="C391" s="8"/>
    </row>
    <row r="392" spans="3:3" x14ac:dyDescent="0.2">
      <c r="C392" s="8"/>
    </row>
    <row r="393" spans="3:3" x14ac:dyDescent="0.2">
      <c r="C393" s="8"/>
    </row>
    <row r="394" spans="3:3" x14ac:dyDescent="0.2">
      <c r="C394" s="8"/>
    </row>
    <row r="395" spans="3:3" x14ac:dyDescent="0.2">
      <c r="C395" s="8"/>
    </row>
    <row r="396" spans="3:3" x14ac:dyDescent="0.2">
      <c r="C396" s="8"/>
    </row>
    <row r="397" spans="3:3" x14ac:dyDescent="0.2">
      <c r="C397" s="8"/>
    </row>
    <row r="398" spans="3:3" x14ac:dyDescent="0.2">
      <c r="C398" s="8"/>
    </row>
    <row r="399" spans="3:3" x14ac:dyDescent="0.2">
      <c r="C399" s="8"/>
    </row>
    <row r="400" spans="3:3" x14ac:dyDescent="0.2">
      <c r="C400" s="8"/>
    </row>
    <row r="401" spans="3:3" x14ac:dyDescent="0.2">
      <c r="C401" s="8"/>
    </row>
    <row r="402" spans="3:3" x14ac:dyDescent="0.2">
      <c r="C402" s="8"/>
    </row>
    <row r="403" spans="3:3" x14ac:dyDescent="0.2">
      <c r="C403" s="8"/>
    </row>
    <row r="404" spans="3:3" x14ac:dyDescent="0.2">
      <c r="C404" s="8"/>
    </row>
    <row r="405" spans="3:3" x14ac:dyDescent="0.2">
      <c r="C405" s="8"/>
    </row>
  </sheetData>
  <mergeCells count="58">
    <mergeCell ref="B25:C25"/>
    <mergeCell ref="A12:C12"/>
    <mergeCell ref="J12:J13"/>
    <mergeCell ref="N16:O16"/>
    <mergeCell ref="A10:C10"/>
    <mergeCell ref="J10:M10"/>
    <mergeCell ref="C14:C15"/>
    <mergeCell ref="K12:M12"/>
    <mergeCell ref="F12:I12"/>
    <mergeCell ref="H10:I10"/>
    <mergeCell ref="D10:F10"/>
    <mergeCell ref="E12:E13"/>
    <mergeCell ref="A11:O11"/>
    <mergeCell ref="N18:O18"/>
    <mergeCell ref="B20:B21"/>
    <mergeCell ref="D20:D21"/>
    <mergeCell ref="A9:C9"/>
    <mergeCell ref="N22:O22"/>
    <mergeCell ref="N21:O21"/>
    <mergeCell ref="D9:F9"/>
    <mergeCell ref="D12:D13"/>
    <mergeCell ref="N14:O14"/>
    <mergeCell ref="N12:O13"/>
    <mergeCell ref="N15:O15"/>
    <mergeCell ref="N9:O9"/>
    <mergeCell ref="N10:O10"/>
    <mergeCell ref="J9:M9"/>
    <mergeCell ref="H9:I9"/>
    <mergeCell ref="D14:D15"/>
    <mergeCell ref="A14:A15"/>
    <mergeCell ref="B14:B15"/>
    <mergeCell ref="N17:O17"/>
    <mergeCell ref="N8:O8"/>
    <mergeCell ref="D8:F8"/>
    <mergeCell ref="G6:M6"/>
    <mergeCell ref="A6:F6"/>
    <mergeCell ref="H7:I7"/>
    <mergeCell ref="A8:C8"/>
    <mergeCell ref="A7:C7"/>
    <mergeCell ref="D7:F7"/>
    <mergeCell ref="J8:M8"/>
    <mergeCell ref="H8:I8"/>
    <mergeCell ref="D1:J1"/>
    <mergeCell ref="D3:J3"/>
    <mergeCell ref="J7:M7"/>
    <mergeCell ref="N6:O6"/>
    <mergeCell ref="N7:O7"/>
    <mergeCell ref="N20:O20"/>
    <mergeCell ref="A16:A17"/>
    <mergeCell ref="B16:B17"/>
    <mergeCell ref="C16:C17"/>
    <mergeCell ref="D16:D17"/>
    <mergeCell ref="C18:C19"/>
    <mergeCell ref="A18:A19"/>
    <mergeCell ref="B18:B19"/>
    <mergeCell ref="A20:A21"/>
    <mergeCell ref="C20:C21"/>
    <mergeCell ref="N19:O19"/>
  </mergeCells>
  <phoneticPr fontId="2" type="noConversion"/>
  <conditionalFormatting sqref="L14:L22">
    <cfRule type="cellIs" dxfId="1" priority="1" stopIfTrue="1" operator="equal">
      <formula>"Vencida"</formula>
    </cfRule>
    <cfRule type="cellIs" dxfId="0" priority="2" stopIfTrue="1" operator="equal">
      <formula>"Si"</formula>
    </cfRule>
  </conditionalFormatting>
  <dataValidations disablePrompts="1" count="1">
    <dataValidation type="date" operator="greaterThan" allowBlank="1" showInputMessage="1" showErrorMessage="1" errorTitle="INTRODUZCA FECHA" error="DD/MM/AA" promptTitle="FECHA DE ELABORACIÓN" prompt="Ingrese la fecha en la cual elabora el plan de manejo de riesgos" sqref="N3">
      <formula1>#REF!</formula1>
    </dataValidation>
  </dataValidations>
  <pageMargins left="1.5748031496062993" right="0.78740157480314965" top="0.78740157480314965" bottom="0.78740157480314965" header="0" footer="0.39370078740157483"/>
  <pageSetup paperSize="125" scale="65" orientation="landscape" r:id="rId1"/>
  <headerFooter alignWithMargins="0">
    <oddFooter>Página &amp;P de &amp;N</oddFooter>
  </headerFooter>
  <cellWatches>
    <cellWatch r="I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M26" sqref="M26"/>
    </sheetView>
  </sheetViews>
  <sheetFormatPr baseColWidth="10" defaultColWidth="11.42578125" defaultRowHeight="12.75" x14ac:dyDescent="0.2"/>
  <cols>
    <col min="1" max="1" width="23" customWidth="1"/>
  </cols>
  <sheetData>
    <row r="1" spans="1:3" x14ac:dyDescent="0.2">
      <c r="A1" s="4" t="s">
        <v>33</v>
      </c>
      <c r="B1" s="154">
        <v>9</v>
      </c>
      <c r="C1" s="155"/>
    </row>
    <row r="2" spans="1:3" x14ac:dyDescent="0.2">
      <c r="A2" s="5" t="s">
        <v>34</v>
      </c>
      <c r="B2" s="154">
        <f>SUM(F8:F29)</f>
        <v>0</v>
      </c>
      <c r="C2" s="155"/>
    </row>
    <row r="3" spans="1:3" x14ac:dyDescent="0.2">
      <c r="A3" s="4" t="s">
        <v>35</v>
      </c>
      <c r="B3" s="154">
        <v>0</v>
      </c>
      <c r="C3" s="155"/>
    </row>
    <row r="4" spans="1:3" ht="13.5" thickBot="1" x14ac:dyDescent="0.25">
      <c r="A4" s="6" t="s">
        <v>36</v>
      </c>
      <c r="B4" s="175">
        <v>0</v>
      </c>
      <c r="C4" s="176"/>
    </row>
    <row r="5" spans="1:3" x14ac:dyDescent="0.2">
      <c r="B5" s="179">
        <f>SUM(B1:C4)</f>
        <v>9</v>
      </c>
      <c r="C5" s="179"/>
    </row>
  </sheetData>
  <mergeCells count="5">
    <mergeCell ref="B1:C1"/>
    <mergeCell ref="B2:C2"/>
    <mergeCell ref="B3:C3"/>
    <mergeCell ref="B4:C4"/>
    <mergeCell ref="B5:C5"/>
  </mergeCells>
  <phoneticPr fontId="2" type="noConversion"/>
  <pageMargins left="0.75" right="0.75" top="1" bottom="1" header="0" footer="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1115-F02 Informe PM</vt:lpstr>
      <vt:lpstr>1115-F02 Informe avance Plan m </vt:lpstr>
      <vt:lpstr>Hoja3</vt:lpstr>
      <vt:lpstr>'1115-F02 Informe avance Plan m '!Títulos_a_imprimir</vt:lpstr>
      <vt:lpstr>'1115-F02 Informe PM'!Títulos_a_imprimir</vt:lpstr>
    </vt:vector>
  </TitlesOfParts>
  <Company>UTP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UTP</dc:creator>
  <cp:lastModifiedBy>Usuario UTP</cp:lastModifiedBy>
  <cp:lastPrinted>2009-08-05T16:35:00Z</cp:lastPrinted>
  <dcterms:created xsi:type="dcterms:W3CDTF">2005-10-13T16:43:11Z</dcterms:created>
  <dcterms:modified xsi:type="dcterms:W3CDTF">2014-02-06T16:45:00Z</dcterms:modified>
</cp:coreProperties>
</file>