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31" windowWidth="14580" windowHeight="14190" activeTab="0"/>
  </bookViews>
  <sheets>
    <sheet name="Automatizacion Ilumin y Agua" sheetId="1" r:id="rId1"/>
    <sheet name="Hoja3" sheetId="2" r:id="rId2"/>
  </sheets>
  <definedNames>
    <definedName name="_xlnm.Print_Area" localSheetId="0">'Automatizacion Ilumin y Agua'!$B$7:$G$68</definedName>
  </definedNames>
  <calcPr fullCalcOnLoad="1"/>
</workbook>
</file>

<file path=xl/sharedStrings.xml><?xml version="1.0" encoding="utf-8"?>
<sst xmlns="http://schemas.openxmlformats.org/spreadsheetml/2006/main" count="91" uniqueCount="62">
  <si>
    <t>Anexo 2 CANTIDADES DE OBRA</t>
  </si>
  <si>
    <t>Ítem</t>
  </si>
  <si>
    <t xml:space="preserve">Descripción </t>
  </si>
  <si>
    <t>Unidad</t>
  </si>
  <si>
    <t>Cantidad</t>
  </si>
  <si>
    <t>Valor Unitario</t>
  </si>
  <si>
    <t>Valor Total</t>
  </si>
  <si>
    <t>unidad</t>
  </si>
  <si>
    <t>ml</t>
  </si>
  <si>
    <t>SUBTOTAL COSTOS DIRECTOS</t>
  </si>
  <si>
    <t>IMPREVISTO</t>
  </si>
  <si>
    <t>UTILIDAD</t>
  </si>
  <si>
    <t>SUBTOTAL C.D. +A.I.U</t>
  </si>
  <si>
    <t>IVA     ( Sobre utilidad )</t>
  </si>
  <si>
    <t>TOTAL OBRA</t>
  </si>
  <si>
    <t>Programación y puesta en funcionamiento</t>
  </si>
  <si>
    <t>ADMINISTRACIÓN</t>
  </si>
  <si>
    <t>Suministro e instalación de controles de zona Actilume LCC 1653/00</t>
  </si>
  <si>
    <t>1. Obras Preliminares</t>
  </si>
  <si>
    <t>Campamento de obra</t>
  </si>
  <si>
    <t>M2</t>
  </si>
  <si>
    <t>3. Subsistema de Control de consumo de agua</t>
  </si>
  <si>
    <t>2. Subsistema de iluminación</t>
  </si>
  <si>
    <t xml:space="preserve">Suministro e instalación de Balastas dimerizables, para luminarias con tubos fluorescentes 2x32 - T8 con rango de dimerización entre el 100% a 3%, operación con control DALI (Digitally Addressable Lighting Interface), Arranque programado y con capacidad de operar con voltaje universal entre 120 a 277 voltios </t>
  </si>
  <si>
    <t>Suministro e instalación de sensor de extensión LRM 8118/00</t>
  </si>
  <si>
    <t>Suministro e instalación de sensor Multifunción, debe estar dotado de un receptor infrarrojo, sensor de presencia, fotocelda para la detección del nivel de iluminación y un micro pulsador para la selección del modo de trabajo Ref: LRI 1653/00</t>
  </si>
  <si>
    <t>Suministro e instalación de telerruptores monofásicos para control de circuitos de Iluminación. Incluye relevo de detección de energía</t>
  </si>
  <si>
    <t>Suministro y configuración de controles remoto de programación</t>
  </si>
  <si>
    <t>Pactch Cord de 3 pies cat 6</t>
  </si>
  <si>
    <t xml:space="preserve">Suministro e instalación de controladora i2800 </t>
  </si>
  <si>
    <t>gl</t>
  </si>
  <si>
    <t>Salida doble de datos</t>
  </si>
  <si>
    <t>Aseo General</t>
  </si>
  <si>
    <t>GL</t>
  </si>
  <si>
    <t>Cable de  dos pares, con blindaje, AWG 24, impedancia 120 Ohms, Marca Belden Ref 9842</t>
  </si>
  <si>
    <t>Medidor de agua digital Sitrans F M MAG 5000 congrado de protección IP 67, y apto para ser instalado en una tubería PVC de 2"</t>
  </si>
  <si>
    <t>Suministro e instalación tableros de control iluminación, para soportar 2 controladoras</t>
  </si>
  <si>
    <t>Suministro e instalación tableros de control iluminación, para soportar 1 controladora</t>
  </si>
  <si>
    <t>5. Sistema de control principal e integración</t>
  </si>
  <si>
    <t>Cable encauchetado 2x16</t>
  </si>
  <si>
    <t>Suministro e instalación de válvula  solenoide, de dos vías, ISO. G1/2". Uso general (FKM). 0.3 A 10 BAR, servo-operador, REF: 032U7118 Danfoss</t>
  </si>
  <si>
    <t>Suministro e instalación de válvula  solenoide, de dos vías, ISO. G1". Uso general (FKM). 0.3 A 10 BAR, servo-operador, REF: 032U7128 Danfoss</t>
  </si>
  <si>
    <t>Suministro e instalación de válvula  solenoide, de dos vías, ISO. G2". Uso general (FKM). 0,3 A 10BAR, servo-operador. REF: 032U7156 Danfoss</t>
  </si>
  <si>
    <t>4. Subsistema de Control de consumo de energía</t>
  </si>
  <si>
    <t>Suministro e instalación analizador de redes PM 820</t>
  </si>
  <si>
    <t>Cablofil cf 54/100. incluye accesorios de instalación y fijación como pernos, peldaños y soportes</t>
  </si>
  <si>
    <t xml:space="preserve">Salida eléctrica doble regulada </t>
  </si>
  <si>
    <t>6. Cableado e infraestructura</t>
  </si>
  <si>
    <t>Suministro e instalación tablero principal de control, incluye espacio para netcontroller y para las  controladoras para el sistema de consumo de agua.</t>
  </si>
  <si>
    <t>Cable polarizado 2x18</t>
  </si>
  <si>
    <t>7. Apantallamiento</t>
  </si>
  <si>
    <t>8. Obras Complementarias</t>
  </si>
  <si>
    <t>Suministro e instalación de NetController II, incluye fuente de poder tipo UPS, baterías y software Xdriver para comunicación modbus RTU. Ref NC2-R-0320X0000</t>
  </si>
  <si>
    <t>Adecuación para instalación de medidor y electro válvula de 2"</t>
  </si>
  <si>
    <t>PRESTACIÓN DE SERVICIOS PARA LAS ADECUACIONES ELÉCTRICAS Y AUTOMATIZACIÓN DE ILUMINACIÓN, ACUEDUCTO Y CONTROL DE VARIABLES FÍSICAS DEL EDIFICIO ADMINISTRATIVO</t>
  </si>
  <si>
    <t>Adecuacion para instalación de tableros de control en pasillos.</t>
  </si>
  <si>
    <t>Suministro e instalación de Puerta metálica: puerta metálica pintada en color blanco para mimetizar  tablero que se ubicaran en los pasillo, la puerta debe tener chapa y llave.</t>
  </si>
  <si>
    <t>Suministro e instalación de puntas captoras AlMgSi de 1000 mm, con soporte de hormigón. Marca DEHN</t>
  </si>
  <si>
    <t xml:space="preserve">Cable de interconexión de puntas de 8mm de diámetro y bajantes incluye. Soporte para conductor tipo tejado plano, referencia 253050, conectores tipo cruz, soporte para conductores de pared, referencia 204120. </t>
  </si>
  <si>
    <t>Foso para bajante de puesta a tierra incluye.  Varilla Cu-Cu de 2,4, soldadura exotérmica, conector bimetálico, hidrosol ,caja de inspección en concreto de 30x30 con tapa regata en concreto para instalación de cableado.</t>
  </si>
  <si>
    <t>Anillo de puesta a tierra para interconexión de posos con sistema de puesta a tierra</t>
  </si>
  <si>
    <t>m2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</si>
</sst>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0.000"/>
    <numFmt numFmtId="166" formatCode="0.0"/>
    <numFmt numFmtId="167" formatCode="&quot;$&quot;\ #,##0.00"/>
    <numFmt numFmtId="168" formatCode="&quot;$&quot;\ #,##0.000"/>
    <numFmt numFmtId="169" formatCode="&quot;$&quot;\ #,##0.0"/>
    <numFmt numFmtId="170" formatCode="_ * #,##0.00_ ;_ * \-#,##0.00_ ;_ * &quot;-&quot;??_ ;_ @_ "/>
    <numFmt numFmtId="171" formatCode="#,##0.0"/>
    <numFmt numFmtId="172" formatCode="_ * #,##0_ ;_ * \-#,##0_ ;_ * &quot;-&quot;??_ ;_ @_ "/>
    <numFmt numFmtId="173" formatCode="[$$-240A]\ #,##0"/>
    <numFmt numFmtId="17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6" fontId="39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6" fontId="39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6" fontId="3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164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166" fontId="39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66" fontId="39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M70"/>
  <sheetViews>
    <sheetView tabSelected="1" view="pageBreakPreview" zoomScaleSheetLayoutView="100" zoomScalePageLayoutView="0" workbookViewId="0" topLeftCell="A1">
      <selection activeCell="F57" sqref="F57"/>
    </sheetView>
  </sheetViews>
  <sheetFormatPr defaultColWidth="11.421875" defaultRowHeight="15"/>
  <cols>
    <col min="2" max="2" width="8.421875" style="0" customWidth="1"/>
    <col min="3" max="3" width="39.8515625" style="0" customWidth="1"/>
    <col min="6" max="6" width="14.140625" style="0" customWidth="1"/>
    <col min="7" max="7" width="14.57421875" style="0" customWidth="1"/>
    <col min="9" max="9" width="11.57421875" style="38" bestFit="1" customWidth="1"/>
  </cols>
  <sheetData>
    <row r="7" spans="2:7" ht="15">
      <c r="B7" s="49" t="s">
        <v>0</v>
      </c>
      <c r="C7" s="49"/>
      <c r="D7" s="49"/>
      <c r="E7" s="49"/>
      <c r="F7" s="49"/>
      <c r="G7" s="49"/>
    </row>
    <row r="8" spans="2:7" ht="24.75" customHeight="1">
      <c r="B8" s="51" t="s">
        <v>54</v>
      </c>
      <c r="C8" s="51"/>
      <c r="D8" s="51"/>
      <c r="E8" s="51"/>
      <c r="F8" s="51"/>
      <c r="G8" s="51"/>
    </row>
    <row r="9" spans="2:7" ht="15">
      <c r="B9" s="51"/>
      <c r="C9" s="51"/>
      <c r="D9" s="51"/>
      <c r="E9" s="51"/>
      <c r="F9" s="51"/>
      <c r="G9" s="51"/>
    </row>
    <row r="10" spans="2:7" ht="15">
      <c r="B10" s="50"/>
      <c r="C10" s="50"/>
      <c r="D10" s="50"/>
      <c r="E10" s="50"/>
      <c r="F10" s="50"/>
      <c r="G10" s="50"/>
    </row>
    <row r="11" spans="2:7" ht="15">
      <c r="B11" s="1" t="s">
        <v>1</v>
      </c>
      <c r="C11" s="2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2:13" ht="15">
      <c r="B12" s="7"/>
      <c r="C12" s="8"/>
      <c r="D12" s="7"/>
      <c r="E12" s="7"/>
      <c r="F12" s="7"/>
      <c r="G12" s="7"/>
      <c r="I12" s="43"/>
      <c r="J12" s="44"/>
      <c r="K12" s="45"/>
      <c r="L12" s="45"/>
      <c r="M12" s="45"/>
    </row>
    <row r="13" spans="2:13" ht="15">
      <c r="B13" s="12"/>
      <c r="C13" s="10" t="s">
        <v>18</v>
      </c>
      <c r="D13" s="10"/>
      <c r="E13" s="10"/>
      <c r="F13" s="10"/>
      <c r="G13" s="11"/>
      <c r="I13" s="43"/>
      <c r="J13" s="45"/>
      <c r="K13" s="45"/>
      <c r="L13" s="45"/>
      <c r="M13" s="45"/>
    </row>
    <row r="14" spans="2:13" ht="15">
      <c r="B14" s="28">
        <v>1.1</v>
      </c>
      <c r="C14" s="26" t="s">
        <v>19</v>
      </c>
      <c r="D14" s="29" t="s">
        <v>20</v>
      </c>
      <c r="E14" s="29">
        <v>18</v>
      </c>
      <c r="F14" s="30"/>
      <c r="G14" s="30"/>
      <c r="I14" s="43"/>
      <c r="J14" s="45"/>
      <c r="K14" s="45"/>
      <c r="L14" s="45"/>
      <c r="M14" s="45"/>
    </row>
    <row r="15" spans="2:13" ht="15">
      <c r="B15" s="12"/>
      <c r="C15" s="10" t="s">
        <v>22</v>
      </c>
      <c r="D15" s="10"/>
      <c r="E15" s="10"/>
      <c r="F15" s="10"/>
      <c r="G15" s="11"/>
      <c r="I15" s="43"/>
      <c r="J15" s="45"/>
      <c r="K15" s="45"/>
      <c r="L15" s="45"/>
      <c r="M15" s="45"/>
    </row>
    <row r="16" spans="2:13" ht="120">
      <c r="B16" s="28">
        <v>2.1</v>
      </c>
      <c r="C16" s="26" t="s">
        <v>23</v>
      </c>
      <c r="D16" s="29" t="s">
        <v>7</v>
      </c>
      <c r="E16" s="29">
        <v>441</v>
      </c>
      <c r="F16" s="30"/>
      <c r="G16" s="30"/>
      <c r="I16" s="46"/>
      <c r="J16" s="45"/>
      <c r="K16" s="45"/>
      <c r="L16" s="45"/>
      <c r="M16" s="45"/>
    </row>
    <row r="17" spans="2:13" ht="30">
      <c r="B17" s="28">
        <f>B16+0.1</f>
        <v>2.2</v>
      </c>
      <c r="C17" s="26" t="s">
        <v>24</v>
      </c>
      <c r="D17" s="29" t="s">
        <v>7</v>
      </c>
      <c r="E17" s="31">
        <v>4</v>
      </c>
      <c r="F17" s="32"/>
      <c r="G17" s="30"/>
      <c r="I17" s="43"/>
      <c r="J17" s="45"/>
      <c r="K17" s="45"/>
      <c r="L17" s="45"/>
      <c r="M17" s="45"/>
    </row>
    <row r="18" spans="2:13" ht="105">
      <c r="B18" s="28">
        <f aca="true" t="shared" si="0" ref="B18:B24">B17+0.1</f>
        <v>2.3000000000000003</v>
      </c>
      <c r="C18" s="26" t="s">
        <v>25</v>
      </c>
      <c r="D18" s="29" t="s">
        <v>7</v>
      </c>
      <c r="E18" s="31">
        <v>225</v>
      </c>
      <c r="F18" s="32"/>
      <c r="G18" s="30"/>
      <c r="I18" s="46"/>
      <c r="J18" s="45"/>
      <c r="K18" s="45"/>
      <c r="L18" s="45"/>
      <c r="M18" s="45"/>
    </row>
    <row r="19" spans="2:13" ht="30">
      <c r="B19" s="28">
        <f t="shared" si="0"/>
        <v>2.4000000000000004</v>
      </c>
      <c r="C19" s="26" t="s">
        <v>17</v>
      </c>
      <c r="D19" s="29" t="s">
        <v>7</v>
      </c>
      <c r="E19" s="31">
        <f>E18</f>
        <v>225</v>
      </c>
      <c r="F19" s="32"/>
      <c r="G19" s="30"/>
      <c r="I19" s="41"/>
      <c r="J19" s="45"/>
      <c r="K19" s="45"/>
      <c r="L19" s="45"/>
      <c r="M19" s="45"/>
    </row>
    <row r="20" spans="2:7" ht="30">
      <c r="B20" s="33">
        <f t="shared" si="0"/>
        <v>2.5000000000000004</v>
      </c>
      <c r="C20" s="27" t="s">
        <v>27</v>
      </c>
      <c r="D20" s="34" t="s">
        <v>7</v>
      </c>
      <c r="E20" s="34">
        <v>3</v>
      </c>
      <c r="F20" s="35"/>
      <c r="G20" s="36"/>
    </row>
    <row r="21" spans="2:7" ht="60">
      <c r="B21" s="22">
        <f t="shared" si="0"/>
        <v>2.6000000000000005</v>
      </c>
      <c r="C21" s="23" t="s">
        <v>26</v>
      </c>
      <c r="D21" s="15" t="s">
        <v>7</v>
      </c>
      <c r="E21" s="15">
        <f>E22*8</f>
        <v>104</v>
      </c>
      <c r="F21" s="16"/>
      <c r="G21" s="24"/>
    </row>
    <row r="22" spans="2:7" ht="30">
      <c r="B22" s="22">
        <f t="shared" si="0"/>
        <v>2.7000000000000006</v>
      </c>
      <c r="C22" s="4" t="s">
        <v>29</v>
      </c>
      <c r="D22" s="15" t="s">
        <v>7</v>
      </c>
      <c r="E22" s="3">
        <v>13</v>
      </c>
      <c r="F22" s="5"/>
      <c r="G22" s="24"/>
    </row>
    <row r="23" spans="2:7" ht="34.5" customHeight="1">
      <c r="B23" s="22">
        <f t="shared" si="0"/>
        <v>2.8000000000000007</v>
      </c>
      <c r="C23" s="4" t="s">
        <v>36</v>
      </c>
      <c r="D23" s="15" t="s">
        <v>7</v>
      </c>
      <c r="E23" s="3">
        <v>5</v>
      </c>
      <c r="F23" s="5"/>
      <c r="G23" s="24"/>
    </row>
    <row r="24" spans="2:7" ht="34.5" customHeight="1">
      <c r="B24" s="22">
        <f t="shared" si="0"/>
        <v>2.900000000000001</v>
      </c>
      <c r="C24" s="4" t="s">
        <v>37</v>
      </c>
      <c r="D24" s="15" t="s">
        <v>7</v>
      </c>
      <c r="E24" s="3">
        <v>3</v>
      </c>
      <c r="F24" s="5"/>
      <c r="G24" s="24"/>
    </row>
    <row r="25" spans="2:7" ht="15">
      <c r="B25" s="18"/>
      <c r="C25" s="10" t="s">
        <v>21</v>
      </c>
      <c r="D25" s="19"/>
      <c r="E25" s="19"/>
      <c r="F25" s="20"/>
      <c r="G25" s="21"/>
    </row>
    <row r="26" spans="2:7" ht="60">
      <c r="B26" s="13">
        <v>3.1</v>
      </c>
      <c r="C26" s="23" t="s">
        <v>40</v>
      </c>
      <c r="D26" s="15" t="s">
        <v>7</v>
      </c>
      <c r="E26" s="9">
        <f>10+5+6</f>
        <v>21</v>
      </c>
      <c r="F26" s="17"/>
      <c r="G26" s="24"/>
    </row>
    <row r="27" spans="2:7" ht="66" customHeight="1">
      <c r="B27" s="13">
        <f>B26+0.1</f>
        <v>3.2</v>
      </c>
      <c r="C27" s="23" t="s">
        <v>41</v>
      </c>
      <c r="D27" s="15" t="s">
        <v>7</v>
      </c>
      <c r="E27" s="3">
        <v>4</v>
      </c>
      <c r="F27" s="5"/>
      <c r="G27" s="24"/>
    </row>
    <row r="28" spans="2:7" ht="60">
      <c r="B28" s="13">
        <f>B27+0.1</f>
        <v>3.3000000000000003</v>
      </c>
      <c r="C28" s="23" t="s">
        <v>42</v>
      </c>
      <c r="D28" s="15" t="s">
        <v>7</v>
      </c>
      <c r="E28" s="3">
        <v>1</v>
      </c>
      <c r="F28" s="5"/>
      <c r="G28" s="24"/>
    </row>
    <row r="29" spans="2:7" ht="45">
      <c r="B29" s="13">
        <f>B28+0.1</f>
        <v>3.4000000000000004</v>
      </c>
      <c r="C29" s="4" t="s">
        <v>35</v>
      </c>
      <c r="D29" s="15" t="s">
        <v>7</v>
      </c>
      <c r="E29" s="3">
        <v>1</v>
      </c>
      <c r="F29" s="5"/>
      <c r="G29" s="24"/>
    </row>
    <row r="30" spans="2:7" ht="30">
      <c r="B30" s="13">
        <f>B29+0.1</f>
        <v>3.5000000000000004</v>
      </c>
      <c r="C30" s="4" t="s">
        <v>29</v>
      </c>
      <c r="D30" s="15" t="s">
        <v>7</v>
      </c>
      <c r="E30" s="3">
        <v>4</v>
      </c>
      <c r="F30" s="5"/>
      <c r="G30" s="24"/>
    </row>
    <row r="31" spans="2:7" ht="15">
      <c r="B31" s="18"/>
      <c r="C31" s="10" t="s">
        <v>43</v>
      </c>
      <c r="D31" s="19"/>
      <c r="E31" s="19"/>
      <c r="F31" s="20"/>
      <c r="G31" s="21"/>
    </row>
    <row r="32" spans="2:7" ht="30">
      <c r="B32" s="13">
        <v>4.1</v>
      </c>
      <c r="C32" s="4" t="s">
        <v>44</v>
      </c>
      <c r="D32" s="15" t="s">
        <v>7</v>
      </c>
      <c r="E32" s="3">
        <v>1</v>
      </c>
      <c r="F32" s="5"/>
      <c r="G32" s="24"/>
    </row>
    <row r="33" spans="2:7" ht="15">
      <c r="B33" s="18"/>
      <c r="C33" s="10" t="s">
        <v>38</v>
      </c>
      <c r="D33" s="19"/>
      <c r="E33" s="19"/>
      <c r="F33" s="20"/>
      <c r="G33" s="21"/>
    </row>
    <row r="34" spans="2:7" ht="67.5" customHeight="1">
      <c r="B34" s="13">
        <v>5.1</v>
      </c>
      <c r="C34" s="4" t="s">
        <v>52</v>
      </c>
      <c r="D34" s="3" t="s">
        <v>7</v>
      </c>
      <c r="E34" s="9">
        <v>1</v>
      </c>
      <c r="F34" s="17"/>
      <c r="G34" s="14"/>
    </row>
    <row r="35" spans="2:7" ht="60">
      <c r="B35" s="13">
        <f>0.1+B34</f>
        <v>5.199999999999999</v>
      </c>
      <c r="C35" s="4" t="s">
        <v>48</v>
      </c>
      <c r="D35" s="3" t="s">
        <v>7</v>
      </c>
      <c r="E35" s="3">
        <v>1</v>
      </c>
      <c r="F35" s="5"/>
      <c r="G35" s="14"/>
    </row>
    <row r="36" spans="2:7" ht="15">
      <c r="B36" s="13">
        <v>5.3</v>
      </c>
      <c r="C36" s="4" t="s">
        <v>15</v>
      </c>
      <c r="D36" s="3" t="s">
        <v>30</v>
      </c>
      <c r="E36" s="3">
        <v>1</v>
      </c>
      <c r="F36" s="5"/>
      <c r="G36" s="14"/>
    </row>
    <row r="37" spans="2:7" ht="15">
      <c r="B37" s="18"/>
      <c r="C37" s="10" t="s">
        <v>47</v>
      </c>
      <c r="D37" s="19"/>
      <c r="E37" s="19"/>
      <c r="F37" s="20"/>
      <c r="G37" s="21"/>
    </row>
    <row r="38" spans="2:7" ht="45">
      <c r="B38" s="13">
        <v>6.1</v>
      </c>
      <c r="C38" s="4" t="s">
        <v>45</v>
      </c>
      <c r="D38" s="3" t="s">
        <v>8</v>
      </c>
      <c r="E38" s="9">
        <f>3*5</f>
        <v>15</v>
      </c>
      <c r="F38" s="17"/>
      <c r="G38" s="14"/>
    </row>
    <row r="39" spans="2:7" ht="15">
      <c r="B39" s="13">
        <f aca="true" t="shared" si="1" ref="B39:B46">B38+0.1</f>
        <v>6.199999999999999</v>
      </c>
      <c r="C39" s="4" t="s">
        <v>31</v>
      </c>
      <c r="D39" s="3" t="s">
        <v>7</v>
      </c>
      <c r="E39" s="9">
        <v>1</v>
      </c>
      <c r="F39" s="17"/>
      <c r="G39" s="14"/>
    </row>
    <row r="40" spans="2:7" ht="15">
      <c r="B40" s="13">
        <f t="shared" si="1"/>
        <v>6.299999999999999</v>
      </c>
      <c r="C40" s="4" t="s">
        <v>46</v>
      </c>
      <c r="D40" s="3" t="s">
        <v>7</v>
      </c>
      <c r="E40" s="9">
        <v>11</v>
      </c>
      <c r="F40" s="17"/>
      <c r="G40" s="14"/>
    </row>
    <row r="41" spans="2:7" ht="15">
      <c r="B41" s="13">
        <f t="shared" si="1"/>
        <v>6.399999999999999</v>
      </c>
      <c r="C41" s="4" t="s">
        <v>28</v>
      </c>
      <c r="D41" s="3" t="s">
        <v>7</v>
      </c>
      <c r="E41" s="9">
        <v>2</v>
      </c>
      <c r="F41" s="17"/>
      <c r="G41" s="14"/>
    </row>
    <row r="42" spans="2:7" ht="15">
      <c r="B42" s="13">
        <f t="shared" si="1"/>
        <v>6.499999999999998</v>
      </c>
      <c r="C42" s="4" t="s">
        <v>39</v>
      </c>
      <c r="D42" s="3" t="s">
        <v>8</v>
      </c>
      <c r="E42" s="9">
        <f>70*26</f>
        <v>1820</v>
      </c>
      <c r="F42" s="17"/>
      <c r="G42" s="14"/>
    </row>
    <row r="43" spans="2:7" ht="15">
      <c r="B43" s="13">
        <f t="shared" si="1"/>
        <v>6.599999999999998</v>
      </c>
      <c r="C43" s="4" t="s">
        <v>49</v>
      </c>
      <c r="D43" s="3" t="s">
        <v>8</v>
      </c>
      <c r="E43" s="9">
        <v>200</v>
      </c>
      <c r="F43" s="17"/>
      <c r="G43" s="14"/>
    </row>
    <row r="44" spans="2:7" ht="45">
      <c r="B44" s="13">
        <f>B43+0.1</f>
        <v>6.6999999999999975</v>
      </c>
      <c r="C44" s="4" t="s">
        <v>34</v>
      </c>
      <c r="D44" s="3" t="s">
        <v>8</v>
      </c>
      <c r="E44" s="3">
        <v>400</v>
      </c>
      <c r="F44" s="5"/>
      <c r="G44" s="14"/>
    </row>
    <row r="45" spans="2:7" ht="30">
      <c r="B45" s="13">
        <f t="shared" si="1"/>
        <v>6.799999999999997</v>
      </c>
      <c r="C45" s="4" t="s">
        <v>55</v>
      </c>
      <c r="D45" s="3" t="s">
        <v>61</v>
      </c>
      <c r="E45" s="3">
        <v>10</v>
      </c>
      <c r="F45" s="5"/>
      <c r="G45" s="14"/>
    </row>
    <row r="46" spans="2:7" ht="75">
      <c r="B46" s="13">
        <f t="shared" si="1"/>
        <v>6.899999999999997</v>
      </c>
      <c r="C46" s="4" t="s">
        <v>56</v>
      </c>
      <c r="D46" s="3" t="s">
        <v>7</v>
      </c>
      <c r="E46" s="3">
        <v>2</v>
      </c>
      <c r="F46" s="5"/>
      <c r="G46" s="14"/>
    </row>
    <row r="47" spans="2:7" ht="30">
      <c r="B47" s="39">
        <v>6.1</v>
      </c>
      <c r="C47" s="4" t="s">
        <v>53</v>
      </c>
      <c r="D47" s="3" t="s">
        <v>33</v>
      </c>
      <c r="E47" s="3">
        <v>1</v>
      </c>
      <c r="F47" s="5"/>
      <c r="G47" s="14"/>
    </row>
    <row r="48" spans="2:7" ht="15">
      <c r="B48" s="47"/>
      <c r="C48" s="10" t="s">
        <v>50</v>
      </c>
      <c r="D48" s="19"/>
      <c r="E48" s="19"/>
      <c r="F48" s="20"/>
      <c r="G48" s="48"/>
    </row>
    <row r="49" spans="2:7" ht="45">
      <c r="B49" s="13">
        <v>7.1</v>
      </c>
      <c r="C49" s="4" t="s">
        <v>57</v>
      </c>
      <c r="D49" s="3" t="s">
        <v>7</v>
      </c>
      <c r="E49" s="3">
        <v>44</v>
      </c>
      <c r="F49" s="5"/>
      <c r="G49" s="14"/>
    </row>
    <row r="50" spans="2:7" ht="74.25" customHeight="1">
      <c r="B50" s="13">
        <v>7.2</v>
      </c>
      <c r="C50" s="4" t="s">
        <v>58</v>
      </c>
      <c r="D50" s="3" t="s">
        <v>8</v>
      </c>
      <c r="E50" s="3">
        <f>(355+12*4)*1.1</f>
        <v>443.3</v>
      </c>
      <c r="F50" s="5"/>
      <c r="G50" s="14"/>
    </row>
    <row r="51" spans="2:7" ht="115.5" customHeight="1">
      <c r="B51" s="13">
        <v>7.3</v>
      </c>
      <c r="C51" s="4" t="s">
        <v>59</v>
      </c>
      <c r="D51" s="3" t="s">
        <v>7</v>
      </c>
      <c r="E51" s="3">
        <v>3</v>
      </c>
      <c r="F51" s="5"/>
      <c r="G51" s="14"/>
    </row>
    <row r="52" spans="2:7" ht="45">
      <c r="B52" s="13">
        <v>7.4</v>
      </c>
      <c r="C52" s="4" t="s">
        <v>60</v>
      </c>
      <c r="D52" s="3" t="s">
        <v>8</v>
      </c>
      <c r="E52" s="3">
        <v>200</v>
      </c>
      <c r="F52" s="5"/>
      <c r="G52" s="14"/>
    </row>
    <row r="53" spans="2:7" ht="15">
      <c r="B53" s="18"/>
      <c r="C53" s="10" t="s">
        <v>51</v>
      </c>
      <c r="D53" s="19"/>
      <c r="E53" s="19"/>
      <c r="F53" s="20"/>
      <c r="G53" s="21"/>
    </row>
    <row r="54" spans="2:7" ht="15">
      <c r="B54" s="13">
        <v>8.1</v>
      </c>
      <c r="C54" s="4" t="s">
        <v>32</v>
      </c>
      <c r="D54" s="3" t="s">
        <v>33</v>
      </c>
      <c r="E54" s="9">
        <v>1</v>
      </c>
      <c r="F54" s="17"/>
      <c r="G54" s="14"/>
    </row>
    <row r="56" spans="3:9" ht="25.5" customHeight="1">
      <c r="C56" s="4" t="s">
        <v>9</v>
      </c>
      <c r="D56" s="4"/>
      <c r="E56" s="4"/>
      <c r="F56" s="4"/>
      <c r="G56" s="6"/>
      <c r="I56" s="37"/>
    </row>
    <row r="57" spans="3:9" ht="13.5" customHeight="1">
      <c r="C57" s="4" t="s">
        <v>16</v>
      </c>
      <c r="D57" s="4"/>
      <c r="E57" s="4"/>
      <c r="F57" s="25"/>
      <c r="G57" s="14"/>
      <c r="I57" s="37"/>
    </row>
    <row r="58" spans="3:9" ht="13.5" customHeight="1">
      <c r="C58" s="4" t="s">
        <v>10</v>
      </c>
      <c r="D58" s="4"/>
      <c r="E58" s="4"/>
      <c r="F58" s="25"/>
      <c r="G58" s="14"/>
      <c r="I58" s="37"/>
    </row>
    <row r="59" spans="3:9" ht="15">
      <c r="C59" s="4" t="s">
        <v>11</v>
      </c>
      <c r="D59" s="4"/>
      <c r="E59" s="4"/>
      <c r="F59" s="25"/>
      <c r="G59" s="14"/>
      <c r="I59" s="37"/>
    </row>
    <row r="60" spans="3:9" ht="16.5" customHeight="1">
      <c r="C60" s="4" t="s">
        <v>12</v>
      </c>
      <c r="D60" s="4"/>
      <c r="E60" s="4"/>
      <c r="F60" s="25"/>
      <c r="G60" s="14"/>
      <c r="I60" s="37"/>
    </row>
    <row r="61" spans="3:9" ht="15.75" customHeight="1">
      <c r="C61" s="4" t="s">
        <v>13</v>
      </c>
      <c r="D61" s="4"/>
      <c r="E61" s="4"/>
      <c r="F61" s="25">
        <v>0.16</v>
      </c>
      <c r="G61" s="14"/>
      <c r="I61" s="37"/>
    </row>
    <row r="62" spans="3:9" ht="20.25" customHeight="1">
      <c r="C62" s="4" t="s">
        <v>14</v>
      </c>
      <c r="D62" s="4"/>
      <c r="E62" s="4"/>
      <c r="F62" s="25"/>
      <c r="G62" s="14"/>
      <c r="I62" s="37"/>
    </row>
    <row r="66" ht="15">
      <c r="C66" s="41"/>
    </row>
    <row r="68" ht="15">
      <c r="C68" s="42"/>
    </row>
    <row r="70" ht="15">
      <c r="C70" s="40"/>
    </row>
  </sheetData>
  <sheetProtection/>
  <mergeCells count="3">
    <mergeCell ref="B7:G7"/>
    <mergeCell ref="B10:G10"/>
    <mergeCell ref="B8:G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cortesgar</dc:creator>
  <cp:keywords/>
  <dc:description/>
  <cp:lastModifiedBy>Juan Pablo Tabares Valencia</cp:lastModifiedBy>
  <cp:lastPrinted>2010-09-20T20:38:46Z</cp:lastPrinted>
  <dcterms:created xsi:type="dcterms:W3CDTF">2009-07-22T15:25:36Z</dcterms:created>
  <dcterms:modified xsi:type="dcterms:W3CDTF">2010-09-20T20:39:56Z</dcterms:modified>
  <cp:category/>
  <cp:version/>
  <cp:contentType/>
  <cp:contentStatus/>
</cp:coreProperties>
</file>