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ASOS\BS-07 INVITACIÓN EQUIPOS DE CÓMPUTO\"/>
    </mc:Choice>
  </mc:AlternateContent>
  <bookViews>
    <workbookView xWindow="0" yWindow="0" windowWidth="28800" windowHeight="11730" tabRatio="759"/>
  </bookViews>
  <sheets>
    <sheet name="Anexo 1" sheetId="4" r:id="rId1"/>
  </sheets>
  <definedNames>
    <definedName name="_xlnm._FilterDatabase" localSheetId="0" hidden="1">'Anexo 1'!$A$7:$AD$24</definedName>
  </definedNames>
  <calcPr calcId="162913"/>
</workbook>
</file>

<file path=xl/calcChain.xml><?xml version="1.0" encoding="utf-8"?>
<calcChain xmlns="http://schemas.openxmlformats.org/spreadsheetml/2006/main">
  <c r="AB9" i="4" l="1"/>
  <c r="AC9" i="4" s="1"/>
  <c r="AB10" i="4"/>
  <c r="AB11" i="4"/>
  <c r="AC11" i="4" s="1"/>
  <c r="AB12" i="4"/>
  <c r="AB13" i="4"/>
  <c r="AB14" i="4"/>
  <c r="AC14" i="4" s="1"/>
  <c r="AB15" i="4"/>
  <c r="AC15" i="4" s="1"/>
  <c r="AB16" i="4"/>
  <c r="AC16" i="4" s="1"/>
  <c r="AB17" i="4"/>
  <c r="AC17" i="4" s="1"/>
  <c r="AB18" i="4"/>
  <c r="AB19" i="4"/>
  <c r="AB20" i="4"/>
  <c r="AB21" i="4"/>
  <c r="AC21" i="4" s="1"/>
  <c r="AB22" i="4"/>
  <c r="AC22" i="4" s="1"/>
  <c r="AB23" i="4"/>
  <c r="AB8" i="4"/>
  <c r="AC8" i="4" l="1"/>
  <c r="AC12" i="4"/>
  <c r="AC10" i="4"/>
  <c r="AC19" i="4"/>
  <c r="AC18" i="4"/>
  <c r="Y24" i="4"/>
  <c r="R24" i="4" l="1"/>
  <c r="K24" i="4"/>
</calcChain>
</file>

<file path=xl/sharedStrings.xml><?xml version="1.0" encoding="utf-8"?>
<sst xmlns="http://schemas.openxmlformats.org/spreadsheetml/2006/main" count="189" uniqueCount="112">
  <si>
    <t xml:space="preserve"> 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</si>
  <si>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</si>
  <si>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</si>
  <si>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</si>
  <si>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</si>
  <si>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</si>
  <si>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</si>
  <si>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>% IVA
 ( si aplica en caso de ser exento por favor especificar )</t>
  </si>
  <si>
    <t>Observaciones:</t>
  </si>
  <si>
    <t>NOMBRE DEL ELEMENTO</t>
  </si>
  <si>
    <t>ÍTEM</t>
  </si>
  <si>
    <t xml:space="preserve">VALOR TOTAL OFERTA </t>
  </si>
  <si>
    <t>MARCA</t>
  </si>
  <si>
    <t>OBSERVACIONES</t>
  </si>
  <si>
    <t>VALOR UNITARIO ANTES DE IVA</t>
  </si>
  <si>
    <t>IVA</t>
  </si>
  <si>
    <t xml:space="preserve">UNIVERSIDAD TECNOLÓGICA DE PEREIRA </t>
  </si>
  <si>
    <t>COMPRA DE EQUIPOS Y ACCESORIOS DE CÓMPUTO</t>
  </si>
  <si>
    <t>Monitor LCD ThinkVision S22e-19 de 54,6 cm (21,5") con retroiluminación LED</t>
  </si>
  <si>
    <t>Monitor LCD ThinkVision S22e-19 de 54,6 cm (21,5") con retroiluminación LED. Estos Monitores se solicitan para el cambio de 2 equipos en Medicina y otro en Hemeroteca, los 3 restantes es para actualizar monitores en la biblioteca</t>
  </si>
  <si>
    <t>LENOVO</t>
  </si>
  <si>
    <t>Computador iMac</t>
  </si>
  <si>
    <t>iMac 3.8 GHz - 512GB SSD (2020) Procesador Intel Core i7 de 8 núcleos y 3.8 GHz de decima generación 16 GB de memoria DDR4 de 2666 MHz Almacenamiento SSD de 512 GB Radeon Pro 5500XT con 8 GB de memoria GDDR6 Pantalla Retina 5K P3 de 5120x2880 Office para Mac 2019 Standard Educativo. Garantía 3 años</t>
  </si>
  <si>
    <t>Apple</t>
  </si>
  <si>
    <t>Computador IMac con pantalla Retina 5K de 27 Pulgadas</t>
  </si>
  <si>
    <t>Computador Imac Con Pantalla Retina 5k De 27 Pulgadas 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</si>
  <si>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Duplicador de discos</t>
  </si>
  <si>
    <t>Tablet</t>
  </si>
  <si>
    <t>Tableta Samsung Galaxy Tab A8 10.5" 128GB LTE (SIM CARD)</t>
  </si>
  <si>
    <t>Samsung</t>
  </si>
  <si>
    <t>Adaptador Multipuerto para Mac</t>
  </si>
  <si>
    <t>Adaptador de puertos- Falwedi Triple Display 12 in 1 USB C Hub with 2 HDMI &amp; VGA, PD3.0, Ethernet, SD TF Card Reader, 4 USB Port, Mic/Audio, Type C Adapter Docking Station</t>
  </si>
  <si>
    <t>Falwedi</t>
  </si>
  <si>
    <t>Lector de Código de Barras</t>
  </si>
  <si>
    <t>Pocket Voyager 1602g</t>
  </si>
  <si>
    <t>Honeywell</t>
  </si>
  <si>
    <t>Toshiba</t>
  </si>
  <si>
    <t>Tabla Graficadora - XP-Pen Artist 15.6Pro Graphics</t>
  </si>
  <si>
    <t>XP-Pen</t>
  </si>
  <si>
    <t>Kit Teclado y Mouse Ergonómicos</t>
  </si>
  <si>
    <t>Teclado Ergo K860 + Mouse Mx Vertical.</t>
  </si>
  <si>
    <t>Logitech</t>
  </si>
  <si>
    <t>Disco duro externo</t>
  </si>
  <si>
    <t>Potencia total (watts) 2 x 3 W (6 W) RMS - Unidad de potencia 2" - Conexión USB - Entrada de 3.5 mm - Control de volumen - Sensibilidad: 450 ± 100 mV - Frecuencia: 150 Hz ~ 20 KHz - Impedancia: 4.O - Color: negro</t>
  </si>
  <si>
    <t>Genius</t>
  </si>
  <si>
    <t>Canvio Basics 4TB</t>
  </si>
  <si>
    <t>Unidad</t>
  </si>
  <si>
    <t>GTI</t>
  </si>
  <si>
    <t>JM MULTISISTEMAS</t>
  </si>
  <si>
    <t>MEJOR PRECIO</t>
  </si>
  <si>
    <t>EMPRESA</t>
  </si>
  <si>
    <t>Disco Duro Externo 2tb Toshiba 3.0 Canvio Basic Usb</t>
  </si>
  <si>
    <t>NEX COMPUTER</t>
  </si>
  <si>
    <t>COMPARATIVA ECONÓMICA INVITACIÓN PÚBLICA BS-07 DE 2022</t>
  </si>
  <si>
    <t xml:space="preserve">HP Probook 440 G8 PB_440G8 </t>
  </si>
  <si>
    <t>HP Probook 440 G8 PB_440G8 
Procesador Intel Core i7-1165G7 2.8GHz
Memoria 8GB RAM (1x8GB) DDR4-2400 500GB SSD
Pantalla entre 13.3" y 14" Anti-reflejo 1920x1080 LED
Puertos HDMI y VGA (Integrado o Adaptador de la misma marca del equipo)
Tarjeta inalámbrica 802.11ac con Bluetooth
Puerto 1GB Ethernet
Windows 10 Pro OEM
Office Profesional Plus 2019 Educativo Guaya y maletín
Garantía 3 años</t>
  </si>
  <si>
    <t>HP</t>
  </si>
  <si>
    <t>Portatil Hp Book Studio G8</t>
  </si>
  <si>
    <t>WorkStation Portatil HP ZBook Studio G8Procesador IntelÂ® CoreTM i7-11800H (8C, 2.3GHz / 4.6GHz, 24MB SmartCache), IntelÂ® UHD Graphics,NVIDIAÂ® GeForce RTXTM 3070 (8 GB GDDR6 dedicated)Memoria RAM 32GB (1x32GB) DDR4-3200 nECC SODIMMAlmacenamiento SSD 1TB 2280 PCIeIntelÂ® Wi-Fi 6 AX201 (2x2) and BluetoothÂ® 5 comboPantalla 15.6" diagonal 4K UHDWindows 10 Profesional 64-bitGarantia 3 anos</t>
  </si>
  <si>
    <t>Duplicador de discos marca Aleratec 1:5 HDD Copy Cruiser IDE/SATA High Speed Duplicator/Sanitizer incluye 6 adaptadores Aleratec 50mm mSATA for Hard Disk Duplicators y 6 convertidores M.2 NGFF SATA SSD to SATA</t>
  </si>
  <si>
    <t>Aleratec</t>
  </si>
  <si>
    <t>Tabla graficadora</t>
  </si>
  <si>
    <t xml:space="preserve">Disco duro  </t>
  </si>
  <si>
    <t>DD externo HD710 Pro ADATA DE 2TB</t>
  </si>
  <si>
    <t>Adata</t>
  </si>
  <si>
    <t>Disco de estado sólido</t>
  </si>
  <si>
    <t>DISCO DURO INTERNO ESTADO SOLIDO SATA SSD 1TB (Incluye instalación por distribuidor autorizado Apple)</t>
  </si>
  <si>
    <t>Crucial</t>
  </si>
  <si>
    <t>Parlantes para PC</t>
  </si>
  <si>
    <t>Apple
iMac 3.8 GHz - 512GB SSD (2020) Procesador Intel Core i7 de 8 núcleos y 3.8 GHz de decima generación 16 GB de memoria DDR4 de 2666 MHz Almacenamiento SSD de 512 GB Radeon Pro 5500XT con 8 GB de memoria GDDR6 Pantalla Retina 5K P3 de 5120x2880 Office para Mac 2019 Standard Educativo. Garantía 3 años</t>
  </si>
  <si>
    <t>Entrega 90 días</t>
  </si>
  <si>
    <t>Apple
Computador Imac Con Pantalla Retina 5k De 27 Pulgadas 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</si>
  <si>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Entrega 5 días</t>
  </si>
  <si>
    <t>HP INC
HP Probook 440 G8 PB_440G8 
Procesador Intel Core i7-1165G7 2.8GHz
Memoria 8GB RAM (1x8GB) DDR4-2400 500GB SSD
Pantalla entre 13.3" y 14" Anti-reflejo 1920x1080 LED
Puertos HDMI y VGA (Integrado o Adaptador de la misma marca del equipo)
Tarjeta inalámbrica 802.11ac con Bluetooth
Puerto 1GB Ethernet
Windows 10 Pro OEM
Office Profesional Plus 2019 Educativo Guaya y maletín
Garantía 3 años</t>
  </si>
  <si>
    <t>Entrega 10 días</t>
  </si>
  <si>
    <t>HP INC
WorkStation Portatil HP ZBook Studio G8Procesador IntelÂ® CoreTM i7-11800H (8C, 2.3GHz / 4.6GHz, 24MB SmartCache), IntelÂ® UHD Graphics,NVIDIAÂ® GeForce RTXTM 3070 (8 GB GDDR6 dedicated)Memoria RAM 32GB (1x32GB) DDR4-3200 nECC SODIMMAlmacenamiento SSD 1TB 2280 PCIeIntelÂ® Wi-Fi 6 AX201 (2x2) and BluetoothÂ® 5 comboPantalla 15.6" diagonal 4K UHDWindows 10 Profesional 64-bitGarantia 3 anos</t>
  </si>
  <si>
    <t>Entrega 120 días</t>
  </si>
  <si>
    <t>Toshiba
Canvio Basics 4TB</t>
  </si>
  <si>
    <t>Adata 
DD externo HD710 Pro ADATA DE 2TB</t>
  </si>
  <si>
    <t>Entrega en 5 días</t>
  </si>
  <si>
    <t>Toshiba
Disco Duro Externo 2tb Toshiba 3.0 Canvio Basic Usb</t>
  </si>
  <si>
    <t>Genius SP-HF180
Potencia total (watts) 2 x 3 W (6 W) RMS - Unidad de potencia 2" - Conexión USB - Entrada de 3.5 mm - Control de volumen - Sensibilidad: 450 ± 100 mV - Frecuencia: 150 Hz ~ 20 KHz - Impedancia: 4.O - Color: negro</t>
  </si>
  <si>
    <t>Logitech
Teclado Ergo K860 + Mouse Mx Vertical.</t>
  </si>
  <si>
    <t>Entrega en 15 días</t>
  </si>
  <si>
    <t>Monitor LCD ThinkVision S22e-19 de 54,6 cm (21,5") con retroiluminación LED. Garantía de 3 años</t>
  </si>
  <si>
    <t>60 DIAS DE ENTREGA</t>
  </si>
  <si>
    <t>120 DIAS DE ENTREGA</t>
  </si>
  <si>
    <t>30 DIAS DE ENTREGA</t>
  </si>
  <si>
    <t>8 DIAS DE ENTREGA</t>
  </si>
  <si>
    <t>PARLANTES GENIUS SP-HF180
Potencia total (watts) 2 x 3 W (6 W) RMS - Unidad de potencia 2" - Conexión USB - Entrada de 3.5 mm - Control de volumen - Sensibilidad: 450 ± 100 mV - Frecuencia: 150 Hz ~ 20 KHz - Impedancia: 4.O - Color: negro</t>
  </si>
  <si>
    <t>Lenovo ThinkVision S22e-19
Monitor LCD ThinkVision S22e-19 de 54,6 cm (21,5") con retroiluminación LED.</t>
  </si>
  <si>
    <t>Si Aplica</t>
  </si>
  <si>
    <t>3 AÑOS
ENTREGA DE 45 A 60 DÍAS</t>
  </si>
  <si>
    <t>iMac - Apple
iMac 3.8 GHz - 512GB SSD (2020) Procesador Intel Core i7 de 8 núcleos y 3.8 GHz de decima generación 16 GB de memoria DDR4 de 2666 MHz Almacenamiento SSD de 512 GB Radeon Pro 5500XT con 8 GB de memoria GDDR6 Pantalla Retina 5K P3 de 5120x2880 Office para Mac 2019 Standard Educativo. Garantía 3 años</t>
  </si>
  <si>
    <t>3 AÑOS
ENTREGA A 90 DÍAS</t>
  </si>
  <si>
    <t>iMac - Apple
Computador Imac Con Pantalla Retina 5k De 27 Pulgadas 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</si>
  <si>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HP Probook 440 G8 PB_440G8 
Procesador Intel Core i7-1165G7 2.8GHz Memoria 8GB RAM (1x8GB) DDR4-2400 500GB SSD Pantalla entre 13.3" y 14" Anti-reflejo 1920x1080 LED Puertos HDMI y VGA (Integrado o Adaptador de la misma marca del equipo) Tarjeta inalámbrica 802.11ac con Bluetooth Puerto 1GB Ethernet
Windows 10 Pro OEM Office Profesional Plus 2019 Educativo Guaya y maletín Garantía 3 años</t>
  </si>
  <si>
    <t>HP ZBook Studio G8
Procesador IntelÂ® CoreTM i7-11800H (8C, 2.3GHz / 4.6GHz, 24MB SmartCache), IntelÂ® UHD Graphics,NVIDIAÂ® GeForce RTXTM 3070 (8 GB GDDR6 dedicated)Memoria RAM 32GB (1x32GB) DDR4-3200 nECC SODIMMAlmacenamiento SSD 1TB 2280 PCIeIntelÂ® Wi-Fi 6 AX201 (2x2) and BluetoothÂ® 5 comboPantalla 15.6" diagonal 4K UHDWindows 10 Profesional 64-bitGarantia 3 anos</t>
  </si>
  <si>
    <t>1 AÑO 
ENTREGA A 20 DÍAS</t>
  </si>
  <si>
    <t>XP-Pen Artist 15.6Pro
Tabla Graficadora - XP-Pen Artist 15.6Pro Graphics</t>
  </si>
  <si>
    <t>Samsung Galaxy Tab A8
Tableta Samsung Galaxy Tab A8 10.5" 128GB LTE (SIM CARD)</t>
  </si>
  <si>
    <t>Honeywell Voyager 1602g 
Pocket Voyager 1602g</t>
  </si>
  <si>
    <t>Toshiba Canvio
Canvio Basics 4TB</t>
  </si>
  <si>
    <t>Adata HD710 Pro 
DD externo HD710 Pro ADATA DE 2TB</t>
  </si>
  <si>
    <t>Toshiba Canvio
Disco Duro Externo 2tb Toshiba 3.0 Canvio Basic Usb</t>
  </si>
  <si>
    <t>Falwedi - Adaptador de puertos
Triple Display 12 in 1 USB C Hub with 2 HDMI &amp; VGA, PD3.0, Ethernet, SD TF Card Reader, 4 USB Port, Mic/Audio, Type C Adapter Docking Station</t>
  </si>
  <si>
    <t>Genius SP-HF180 
Potencia total (watts) 2 x 3 W (6 W) RMS - Unidad de potencia 2" - Conexión USB - Entrada de 3.5 mm - Control de volumen - Sensibilidad: 450 ± 100 mV - Frecuencia: 150 Hz ~ 20 KHz - Impedancia: 4.O - Color: negro</t>
  </si>
  <si>
    <t>Logitech Ergo K860 + Logitech MX 
Teclado Ergo K860 + Mouse Mx Vertical.</t>
  </si>
  <si>
    <t>PRESUPUESTO</t>
  </si>
  <si>
    <t>VALOR TOTAL IVA INCLUIDO</t>
  </si>
  <si>
    <t>DESIERTO LA OFERTA PRESENTADA NO CUMPLE TÉCNICAMENTE</t>
  </si>
  <si>
    <t>DESIERTO LAS OFERTAS PRESENTADAS SUPERAN EL PRESUPUESTO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</si>
</sst>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1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3" fillId="7" borderId="9" applyNumberFormat="0" applyAlignment="0" applyProtection="0"/>
    <xf numFmtId="0" fontId="14" fillId="8" borderId="10" applyNumberFormat="0" applyAlignment="0" applyProtection="0"/>
    <xf numFmtId="0" fontId="15" fillId="8" borderId="9" applyNumberFormat="0" applyAlignment="0" applyProtection="0"/>
    <xf numFmtId="0" fontId="16" fillId="0" borderId="11" applyNumberFormat="0" applyFill="0" applyAlignment="0" applyProtection="0"/>
    <xf numFmtId="0" fontId="17" fillId="9" borderId="12" applyNumberFormat="0" applyAlignment="0" applyProtection="0"/>
    <xf numFmtId="0" fontId="20" fillId="0" borderId="14" applyNumberFormat="0" applyFill="0" applyAlignment="0" applyProtection="0"/>
    <xf numFmtId="0" fontId="1" fillId="0" borderId="1"/>
    <xf numFmtId="164" fontId="1" fillId="0" borderId="1" applyFont="0" applyFill="0" applyBorder="0" applyAlignment="0" applyProtection="0"/>
    <xf numFmtId="0" fontId="6" fillId="0" borderId="1" applyNumberFormat="0" applyFill="0" applyBorder="0" applyAlignment="0" applyProtection="0"/>
    <xf numFmtId="0" fontId="9" fillId="0" borderId="1" applyNumberFormat="0" applyFill="0" applyBorder="0" applyAlignment="0" applyProtection="0"/>
    <xf numFmtId="0" fontId="10" fillId="4" borderId="1" applyNumberFormat="0" applyBorder="0" applyAlignment="0" applyProtection="0"/>
    <xf numFmtId="0" fontId="11" fillId="5" borderId="1" applyNumberFormat="0" applyBorder="0" applyAlignment="0" applyProtection="0"/>
    <xf numFmtId="0" fontId="12" fillId="6" borderId="1" applyNumberFormat="0" applyBorder="0" applyAlignment="0" applyProtection="0"/>
    <xf numFmtId="0" fontId="18" fillId="0" borderId="1" applyNumberFormat="0" applyFill="0" applyBorder="0" applyAlignment="0" applyProtection="0"/>
    <xf numFmtId="0" fontId="1" fillId="10" borderId="13" applyNumberFormat="0" applyFont="0" applyAlignment="0" applyProtection="0"/>
    <xf numFmtId="0" fontId="19" fillId="0" borderId="1" applyNumberFormat="0" applyFill="0" applyBorder="0" applyAlignment="0" applyProtection="0"/>
    <xf numFmtId="0" fontId="21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21" fillId="14" borderId="1" applyNumberFormat="0" applyBorder="0" applyAlignment="0" applyProtection="0"/>
    <xf numFmtId="0" fontId="21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1" fillId="18" borderId="1" applyNumberFormat="0" applyBorder="0" applyAlignment="0" applyProtection="0"/>
    <xf numFmtId="0" fontId="21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1" fillId="22" borderId="1" applyNumberFormat="0" applyBorder="0" applyAlignment="0" applyProtection="0"/>
    <xf numFmtId="0" fontId="21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1" fillId="26" borderId="1" applyNumberFormat="0" applyBorder="0" applyAlignment="0" applyProtection="0"/>
    <xf numFmtId="0" fontId="21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1" fillId="30" borderId="1" applyNumberFormat="0" applyBorder="0" applyAlignment="0" applyProtection="0"/>
    <xf numFmtId="0" fontId="21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1" fillId="34" borderId="1" applyNumberFormat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0" fillId="0" borderId="0" xfId="0" applyFont="1" applyAlignment="1"/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20" fillId="35" borderId="2" xfId="0" applyFont="1" applyFill="1" applyBorder="1" applyAlignment="1" applyProtection="1">
      <alignment horizontal="center" vertical="center" wrapText="1"/>
    </xf>
    <xf numFmtId="3" fontId="20" fillId="36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23" xfId="0" applyNumberFormat="1" applyFont="1" applyFill="1" applyBorder="1" applyAlignment="1" applyProtection="1">
      <alignment horizontal="center" vertical="center" wrapText="1"/>
      <protection locked="0"/>
    </xf>
    <xf numFmtId="42" fontId="2" fillId="0" borderId="15" xfId="45" applyFont="1" applyBorder="1" applyAlignment="1"/>
    <xf numFmtId="3" fontId="20" fillId="41" borderId="29" xfId="0" applyNumberFormat="1" applyFont="1" applyFill="1" applyBorder="1" applyAlignment="1" applyProtection="1">
      <alignment horizontal="center" vertical="center" wrapText="1"/>
      <protection locked="0"/>
    </xf>
    <xf numFmtId="3" fontId="20" fillId="41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5" fillId="43" borderId="31" xfId="0" applyFont="1" applyFill="1" applyBorder="1" applyAlignment="1">
      <alignment horizontal="center" vertical="center"/>
    </xf>
    <xf numFmtId="42" fontId="2" fillId="0" borderId="30" xfId="45" applyFont="1" applyBorder="1" applyAlignment="1"/>
    <xf numFmtId="42" fontId="25" fillId="43" borderId="2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3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42" fontId="5" fillId="2" borderId="2" xfId="45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/>
    <xf numFmtId="0" fontId="22" fillId="0" borderId="25" xfId="0" applyFont="1" applyBorder="1" applyAlignment="1"/>
    <xf numFmtId="3" fontId="5" fillId="42" borderId="32" xfId="0" applyNumberFormat="1" applyFont="1" applyFill="1" applyBorder="1" applyAlignment="1" applyProtection="1">
      <alignment horizontal="center" vertical="center" wrapText="1"/>
      <protection locked="0"/>
    </xf>
    <xf numFmtId="42" fontId="5" fillId="42" borderId="2" xfId="45" applyFont="1" applyFill="1" applyBorder="1" applyAlignment="1" applyProtection="1">
      <alignment horizontal="center" vertical="center" wrapText="1"/>
      <protection locked="0"/>
    </xf>
    <xf numFmtId="0" fontId="5" fillId="42" borderId="2" xfId="45" applyNumberFormat="1" applyFont="1" applyFill="1" applyBorder="1" applyAlignment="1" applyProtection="1">
      <alignment horizontal="center" vertical="center" wrapText="1"/>
      <protection locked="0"/>
    </xf>
    <xf numFmtId="0" fontId="22" fillId="42" borderId="25" xfId="0" applyFont="1" applyFill="1" applyBorder="1" applyAlignment="1"/>
    <xf numFmtId="0" fontId="22" fillId="0" borderId="2" xfId="0" applyFont="1" applyFill="1" applyBorder="1" applyAlignment="1"/>
    <xf numFmtId="0" fontId="22" fillId="0" borderId="25" xfId="0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2" xfId="46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>
      <alignment wrapText="1"/>
    </xf>
    <xf numFmtId="0" fontId="22" fillId="0" borderId="24" xfId="0" applyFont="1" applyBorder="1" applyAlignment="1"/>
    <xf numFmtId="0" fontId="22" fillId="0" borderId="5" xfId="0" applyFont="1" applyFill="1" applyBorder="1" applyAlignment="1"/>
    <xf numFmtId="0" fontId="22" fillId="0" borderId="26" xfId="0" applyFont="1" applyBorder="1" applyAlignment="1"/>
    <xf numFmtId="42" fontId="5" fillId="2" borderId="27" xfId="45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/>
    <xf numFmtId="0" fontId="22" fillId="0" borderId="28" xfId="0" applyFont="1" applyBorder="1" applyAlignment="1"/>
    <xf numFmtId="3" fontId="5" fillId="42" borderId="33" xfId="0" applyNumberFormat="1" applyFont="1" applyFill="1" applyBorder="1" applyAlignment="1" applyProtection="1">
      <alignment horizontal="center" vertical="center" wrapText="1"/>
      <protection locked="0"/>
    </xf>
    <xf numFmtId="42" fontId="5" fillId="42" borderId="27" xfId="45" applyFont="1" applyFill="1" applyBorder="1" applyAlignment="1" applyProtection="1">
      <alignment horizontal="center" vertical="center" wrapText="1"/>
      <protection locked="0"/>
    </xf>
    <xf numFmtId="0" fontId="5" fillId="42" borderId="27" xfId="45" applyNumberFormat="1" applyFont="1" applyFill="1" applyBorder="1" applyAlignment="1" applyProtection="1">
      <alignment horizontal="center" vertical="center" wrapText="1"/>
      <protection locked="0"/>
    </xf>
    <xf numFmtId="0" fontId="22" fillId="42" borderId="28" xfId="0" applyFont="1" applyFill="1" applyBorder="1" applyAlignment="1"/>
    <xf numFmtId="3" fontId="26" fillId="44" borderId="24" xfId="0" applyNumberFormat="1" applyFont="1" applyFill="1" applyBorder="1" applyAlignment="1" applyProtection="1">
      <alignment horizontal="center" vertical="center" wrapText="1"/>
      <protection locked="0"/>
    </xf>
    <xf numFmtId="3" fontId="26" fillId="44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44" borderId="2" xfId="0" applyNumberFormat="1" applyFont="1" applyFill="1" applyBorder="1" applyAlignment="1" applyProtection="1">
      <alignment horizontal="center" vertical="center" wrapText="1"/>
      <protection locked="0"/>
    </xf>
    <xf numFmtId="3" fontId="26" fillId="44" borderId="16" xfId="0" applyNumberFormat="1" applyFont="1" applyFill="1" applyBorder="1" applyAlignment="1" applyProtection="1">
      <alignment horizontal="center" vertical="center" wrapText="1"/>
      <protection locked="0"/>
    </xf>
    <xf numFmtId="9" fontId="26" fillId="44" borderId="2" xfId="46" applyFont="1" applyFill="1" applyBorder="1" applyAlignment="1" applyProtection="1">
      <alignment horizontal="center" vertical="center" wrapText="1"/>
      <protection locked="0"/>
    </xf>
    <xf numFmtId="0" fontId="27" fillId="44" borderId="5" xfId="0" applyFont="1" applyFill="1" applyBorder="1" applyAlignment="1"/>
    <xf numFmtId="3" fontId="5" fillId="44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44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44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44" borderId="16" xfId="0" applyNumberFormat="1" applyFont="1" applyFill="1" applyBorder="1" applyAlignment="1" applyProtection="1">
      <alignment horizontal="center" vertical="center" wrapText="1"/>
      <protection locked="0"/>
    </xf>
    <xf numFmtId="9" fontId="5" fillId="44" borderId="2" xfId="46" applyFont="1" applyFill="1" applyBorder="1" applyAlignment="1" applyProtection="1">
      <alignment horizontal="center" vertical="center" wrapText="1"/>
      <protection locked="0"/>
    </xf>
    <xf numFmtId="0" fontId="22" fillId="44" borderId="5" xfId="0" applyFont="1" applyFill="1" applyBorder="1" applyAlignment="1"/>
    <xf numFmtId="3" fontId="23" fillId="39" borderId="17" xfId="0" applyNumberFormat="1" applyFont="1" applyFill="1" applyBorder="1" applyAlignment="1" applyProtection="1">
      <alignment horizontal="center"/>
      <protection locked="0"/>
    </xf>
    <xf numFmtId="3" fontId="23" fillId="39" borderId="18" xfId="0" applyNumberFormat="1" applyFont="1" applyFill="1" applyBorder="1" applyAlignment="1" applyProtection="1">
      <alignment horizontal="center"/>
      <protection locked="0"/>
    </xf>
    <xf numFmtId="3" fontId="23" fillId="39" borderId="19" xfId="0" applyNumberFormat="1" applyFont="1" applyFill="1" applyBorder="1" applyAlignment="1" applyProtection="1">
      <alignment horizontal="center"/>
      <protection locked="0"/>
    </xf>
    <xf numFmtId="3" fontId="23" fillId="40" borderId="17" xfId="0" applyNumberFormat="1" applyFont="1" applyFill="1" applyBorder="1" applyAlignment="1" applyProtection="1">
      <alignment horizontal="center"/>
      <protection locked="0"/>
    </xf>
    <xf numFmtId="3" fontId="23" fillId="40" borderId="18" xfId="0" applyNumberFormat="1" applyFont="1" applyFill="1" applyBorder="1" applyAlignment="1" applyProtection="1">
      <alignment horizontal="center"/>
      <protection locked="0"/>
    </xf>
    <xf numFmtId="3" fontId="23" fillId="40" borderId="19" xfId="0" applyNumberFormat="1" applyFont="1" applyFill="1" applyBorder="1" applyAlignment="1" applyProtection="1">
      <alignment horizontal="center"/>
      <protection locked="0"/>
    </xf>
    <xf numFmtId="3" fontId="24" fillId="38" borderId="17" xfId="0" applyNumberFormat="1" applyFont="1" applyFill="1" applyBorder="1" applyAlignment="1" applyProtection="1">
      <alignment horizontal="center"/>
      <protection locked="0"/>
    </xf>
    <xf numFmtId="3" fontId="24" fillId="38" borderId="19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vertical="top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3" fontId="23" fillId="37" borderId="18" xfId="0" applyNumberFormat="1" applyFont="1" applyFill="1" applyBorder="1" applyAlignment="1" applyProtection="1">
      <alignment horizontal="center"/>
      <protection locked="0"/>
    </xf>
    <xf numFmtId="3" fontId="23" fillId="37" borderId="19" xfId="0" applyNumberFormat="1" applyFont="1" applyFill="1" applyBorder="1" applyAlignment="1" applyProtection="1">
      <alignment horizontal="center"/>
      <protection locked="0"/>
    </xf>
    <xf numFmtId="0" fontId="25" fillId="43" borderId="31" xfId="0" applyFont="1" applyFill="1" applyBorder="1" applyAlignment="1">
      <alignment horizontal="center" vertical="center" wrapText="1"/>
    </xf>
    <xf numFmtId="42" fontId="0" fillId="0" borderId="0" xfId="0" applyNumberFormat="1" applyFont="1" applyAlignment="1"/>
    <xf numFmtId="42" fontId="0" fillId="0" borderId="2" xfId="45" applyFont="1" applyBorder="1" applyAlignment="1"/>
    <xf numFmtId="3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2" fontId="5" fillId="0" borderId="2" xfId="45" applyFont="1" applyFill="1" applyBorder="1" applyAlignment="1" applyProtection="1">
      <alignment horizontal="center" vertical="center" wrapText="1"/>
      <protection locked="0"/>
    </xf>
  </cellXfs>
  <cellStyles count="47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 [0]" xfId="45" builtinId="7"/>
    <cellStyle name="Moneda 2" xfId="12"/>
    <cellStyle name="Neutral 2" xfId="17"/>
    <cellStyle name="Normal" xfId="0" builtinId="0"/>
    <cellStyle name="Normal 2" xfId="11"/>
    <cellStyle name="Notas 2" xfId="19"/>
    <cellStyle name="Porcentaje" xfId="46" builtinId="5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colors>
    <mruColors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zoomScaleNormal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C20" sqref="C20"/>
    </sheetView>
  </sheetViews>
  <sheetFormatPr baseColWidth="10" defaultRowHeight="15" x14ac:dyDescent="0.25"/>
  <cols>
    <col min="1" max="1" width="6.85546875" style="1" customWidth="1"/>
    <col min="2" max="2" width="27.7109375" style="1" bestFit="1" customWidth="1"/>
    <col min="3" max="3" width="53.7109375" style="1" customWidth="1"/>
    <col min="4" max="4" width="10.140625" style="1" bestFit="1" customWidth="1"/>
    <col min="5" max="5" width="9.140625" style="1" bestFit="1" customWidth="1"/>
    <col min="6" max="6" width="11" style="7" customWidth="1"/>
    <col min="7" max="7" width="44.28515625" style="1" customWidth="1"/>
    <col min="8" max="8" width="22.42578125" style="1" bestFit="1" customWidth="1"/>
    <col min="9" max="9" width="14.85546875" style="1" bestFit="1" customWidth="1"/>
    <col min="10" max="10" width="17.28515625" style="1" bestFit="1" customWidth="1"/>
    <col min="11" max="11" width="19.28515625" style="1" bestFit="1" customWidth="1"/>
    <col min="12" max="12" width="16.5703125" style="1" customWidth="1"/>
    <col min="13" max="13" width="18.5703125" style="1" bestFit="1" customWidth="1"/>
    <col min="14" max="14" width="36.28515625" style="1" customWidth="1"/>
    <col min="15" max="15" width="17.28515625" style="1" customWidth="1"/>
    <col min="16" max="16" width="17.140625" style="1" customWidth="1"/>
    <col min="17" max="17" width="21.7109375" style="1" bestFit="1" customWidth="1"/>
    <col min="18" max="18" width="20.5703125" style="1" bestFit="1" customWidth="1"/>
    <col min="19" max="19" width="11.42578125" style="1"/>
    <col min="20" max="20" width="23" style="1" bestFit="1" customWidth="1"/>
    <col min="21" max="21" width="48.28515625" style="8" customWidth="1"/>
    <col min="22" max="22" width="15.140625" style="8" customWidth="1"/>
    <col min="23" max="23" width="12.5703125" style="8" bestFit="1" customWidth="1"/>
    <col min="24" max="24" width="17.28515625" style="8" customWidth="1"/>
    <col min="25" max="25" width="19.28515625" style="8" bestFit="1" customWidth="1"/>
    <col min="26" max="26" width="11.42578125" style="8"/>
    <col min="27" max="27" width="35" style="8" bestFit="1" customWidth="1"/>
    <col min="28" max="28" width="21.7109375" style="1" bestFit="1" customWidth="1"/>
    <col min="29" max="29" width="30.140625" style="1" customWidth="1"/>
    <col min="30" max="30" width="22.85546875" style="1" customWidth="1"/>
    <col min="31" max="16384" width="11.42578125" style="1"/>
  </cols>
  <sheetData>
    <row r="1" spans="1:30" x14ac:dyDescent="0.25">
      <c r="A1" s="74" t="s">
        <v>16</v>
      </c>
      <c r="B1" s="74"/>
      <c r="C1" s="74"/>
      <c r="D1" s="74"/>
      <c r="E1" s="74"/>
      <c r="F1" s="74"/>
    </row>
    <row r="2" spans="1:30" ht="38.25" customHeight="1" x14ac:dyDescent="0.25">
      <c r="A2" s="75" t="s">
        <v>17</v>
      </c>
      <c r="B2" s="75"/>
      <c r="C2" s="75"/>
      <c r="D2" s="75"/>
      <c r="E2" s="75"/>
      <c r="F2" s="75"/>
    </row>
    <row r="3" spans="1:30" x14ac:dyDescent="0.25">
      <c r="A3" s="74" t="s">
        <v>53</v>
      </c>
      <c r="B3" s="74"/>
      <c r="C3" s="74"/>
      <c r="D3" s="74"/>
      <c r="E3" s="74"/>
      <c r="F3" s="74"/>
    </row>
    <row r="4" spans="1:30" x14ac:dyDescent="0.25">
      <c r="A4" s="2"/>
      <c r="B4" s="3" t="s">
        <v>0</v>
      </c>
      <c r="C4" s="2"/>
      <c r="D4" s="2"/>
      <c r="E4" s="2"/>
      <c r="F4" s="2"/>
    </row>
    <row r="5" spans="1:30" ht="15.75" thickBot="1" x14ac:dyDescent="0.3">
      <c r="A5" s="2"/>
      <c r="B5" s="2"/>
      <c r="C5" s="2"/>
      <c r="D5" s="2"/>
      <c r="E5" s="2"/>
      <c r="F5" s="2"/>
    </row>
    <row r="6" spans="1:30" ht="27" thickBot="1" x14ac:dyDescent="0.45">
      <c r="A6" s="2"/>
      <c r="B6" s="2"/>
      <c r="C6" s="2"/>
      <c r="D6" s="2"/>
      <c r="E6" s="2"/>
      <c r="F6" s="2"/>
      <c r="G6" s="65" t="s">
        <v>47</v>
      </c>
      <c r="H6" s="66"/>
      <c r="I6" s="66"/>
      <c r="J6" s="66"/>
      <c r="K6" s="66"/>
      <c r="L6" s="66"/>
      <c r="M6" s="67"/>
      <c r="N6" s="68" t="s">
        <v>48</v>
      </c>
      <c r="O6" s="69"/>
      <c r="P6" s="69"/>
      <c r="Q6" s="69"/>
      <c r="R6" s="69"/>
      <c r="S6" s="69"/>
      <c r="T6" s="70"/>
      <c r="U6" s="78" t="s">
        <v>52</v>
      </c>
      <c r="V6" s="78"/>
      <c r="W6" s="78"/>
      <c r="X6" s="78"/>
      <c r="Y6" s="78"/>
      <c r="Z6" s="78"/>
      <c r="AA6" s="79"/>
      <c r="AB6" s="71" t="s">
        <v>49</v>
      </c>
      <c r="AC6" s="72"/>
    </row>
    <row r="7" spans="1:30" ht="105.75" thickBot="1" x14ac:dyDescent="0.3">
      <c r="A7" s="10" t="s">
        <v>10</v>
      </c>
      <c r="B7" s="10" t="s">
        <v>9</v>
      </c>
      <c r="C7" s="10" t="s">
        <v>1</v>
      </c>
      <c r="D7" s="10" t="s">
        <v>12</v>
      </c>
      <c r="E7" s="10" t="s">
        <v>2</v>
      </c>
      <c r="F7" s="20" t="s">
        <v>3</v>
      </c>
      <c r="G7" s="13" t="s">
        <v>4</v>
      </c>
      <c r="H7" s="14" t="s">
        <v>14</v>
      </c>
      <c r="I7" s="14" t="s">
        <v>15</v>
      </c>
      <c r="J7" s="15" t="s">
        <v>5</v>
      </c>
      <c r="K7" s="15" t="s">
        <v>6</v>
      </c>
      <c r="L7" s="15" t="s">
        <v>7</v>
      </c>
      <c r="M7" s="16" t="s">
        <v>13</v>
      </c>
      <c r="N7" s="13" t="s">
        <v>4</v>
      </c>
      <c r="O7" s="14" t="s">
        <v>14</v>
      </c>
      <c r="P7" s="14" t="s">
        <v>15</v>
      </c>
      <c r="Q7" s="15" t="s">
        <v>5</v>
      </c>
      <c r="R7" s="15" t="s">
        <v>6</v>
      </c>
      <c r="S7" s="15" t="s">
        <v>7</v>
      </c>
      <c r="T7" s="16" t="s">
        <v>13</v>
      </c>
      <c r="U7" s="11" t="s">
        <v>4</v>
      </c>
      <c r="V7" s="11" t="s">
        <v>14</v>
      </c>
      <c r="W7" s="11" t="s">
        <v>15</v>
      </c>
      <c r="X7" s="12" t="s">
        <v>5</v>
      </c>
      <c r="Y7" s="12" t="s">
        <v>6</v>
      </c>
      <c r="Z7" s="12" t="s">
        <v>7</v>
      </c>
      <c r="AA7" s="12" t="s">
        <v>13</v>
      </c>
      <c r="AB7" s="19" t="s">
        <v>109</v>
      </c>
      <c r="AC7" s="18" t="s">
        <v>50</v>
      </c>
      <c r="AD7" s="12" t="s">
        <v>108</v>
      </c>
    </row>
    <row r="8" spans="1:30" s="8" customFormat="1" ht="51.75" thickBot="1" x14ac:dyDescent="0.3">
      <c r="A8" s="4">
        <v>1</v>
      </c>
      <c r="B8" s="4" t="s">
        <v>18</v>
      </c>
      <c r="C8" s="4" t="s">
        <v>19</v>
      </c>
      <c r="D8" s="4" t="s">
        <v>20</v>
      </c>
      <c r="E8" s="4" t="s">
        <v>46</v>
      </c>
      <c r="F8" s="21">
        <v>6</v>
      </c>
      <c r="G8" s="27"/>
      <c r="H8" s="28"/>
      <c r="I8" s="28"/>
      <c r="J8" s="28"/>
      <c r="K8" s="28"/>
      <c r="L8" s="29"/>
      <c r="M8" s="30"/>
      <c r="N8" s="31" t="s">
        <v>84</v>
      </c>
      <c r="O8" s="32">
        <v>500000</v>
      </c>
      <c r="P8" s="32">
        <v>95000</v>
      </c>
      <c r="Q8" s="32">
        <v>595000</v>
      </c>
      <c r="R8" s="32">
        <v>3570000</v>
      </c>
      <c r="S8" s="33">
        <v>19</v>
      </c>
      <c r="T8" s="34" t="s">
        <v>85</v>
      </c>
      <c r="U8" s="83" t="s">
        <v>90</v>
      </c>
      <c r="V8" s="84">
        <v>786000</v>
      </c>
      <c r="W8" s="84">
        <v>149340</v>
      </c>
      <c r="X8" s="84">
        <v>935340</v>
      </c>
      <c r="Y8" s="84">
        <v>5612040</v>
      </c>
      <c r="Z8" s="35" t="s">
        <v>91</v>
      </c>
      <c r="AA8" s="35" t="s">
        <v>92</v>
      </c>
      <c r="AB8" s="24">
        <f>+MIN(K8,R8,Y8)</f>
        <v>3570000</v>
      </c>
      <c r="AC8" s="22" t="str">
        <f>+IF(K8=AB8,$G$6,IF(R8=AB8,$N$6,IF(Y8=AB8,$U$6)))</f>
        <v>JM MULTISISTEMAS</v>
      </c>
      <c r="AD8" s="82">
        <v>4212600</v>
      </c>
    </row>
    <row r="9" spans="1:30" s="8" customFormat="1" ht="115.5" thickBot="1" x14ac:dyDescent="0.3">
      <c r="A9" s="4">
        <v>2</v>
      </c>
      <c r="B9" s="4" t="s">
        <v>21</v>
      </c>
      <c r="C9" s="4" t="s">
        <v>22</v>
      </c>
      <c r="D9" s="4" t="s">
        <v>23</v>
      </c>
      <c r="E9" s="4" t="s">
        <v>46</v>
      </c>
      <c r="F9" s="21">
        <v>2</v>
      </c>
      <c r="G9" s="27" t="s">
        <v>69</v>
      </c>
      <c r="H9" s="28">
        <v>10220218</v>
      </c>
      <c r="I9" s="28">
        <v>1941841.42</v>
      </c>
      <c r="J9" s="28">
        <v>12162059.42</v>
      </c>
      <c r="K9" s="28">
        <v>24324118.84</v>
      </c>
      <c r="L9" s="29">
        <v>0.19</v>
      </c>
      <c r="M9" s="36" t="s">
        <v>70</v>
      </c>
      <c r="N9" s="31" t="s">
        <v>22</v>
      </c>
      <c r="O9" s="32">
        <v>10050000</v>
      </c>
      <c r="P9" s="32">
        <v>1909500</v>
      </c>
      <c r="Q9" s="32">
        <v>11959500</v>
      </c>
      <c r="R9" s="32">
        <v>23919000</v>
      </c>
      <c r="S9" s="33">
        <v>19</v>
      </c>
      <c r="T9" s="34" t="s">
        <v>85</v>
      </c>
      <c r="U9" s="37" t="s">
        <v>93</v>
      </c>
      <c r="V9" s="38">
        <v>10864000</v>
      </c>
      <c r="W9" s="38">
        <v>2064160</v>
      </c>
      <c r="X9" s="39">
        <v>12928160</v>
      </c>
      <c r="Y9" s="40">
        <v>25856320</v>
      </c>
      <c r="Z9" s="41" t="s">
        <v>91</v>
      </c>
      <c r="AA9" s="42" t="s">
        <v>94</v>
      </c>
      <c r="AB9" s="24">
        <f t="shared" ref="AB9:AB23" si="0">+MIN(K9,R9,Y9)</f>
        <v>23919000</v>
      </c>
      <c r="AC9" s="22" t="str">
        <f t="shared" ref="AC9:AC23" si="1">+IF(K9=AB9,$G$6,IF(R9=AB9,$N$6,IF(Y9=AB9,$U$6)))</f>
        <v>JM MULTISISTEMAS</v>
      </c>
      <c r="AD9" s="82">
        <v>23947560</v>
      </c>
    </row>
    <row r="10" spans="1:30" s="8" customFormat="1" ht="128.25" thickBot="1" x14ac:dyDescent="0.3">
      <c r="A10" s="4">
        <v>3</v>
      </c>
      <c r="B10" s="4" t="s">
        <v>24</v>
      </c>
      <c r="C10" s="4" t="s">
        <v>25</v>
      </c>
      <c r="D10" s="4" t="s">
        <v>23</v>
      </c>
      <c r="E10" s="4" t="s">
        <v>46</v>
      </c>
      <c r="F10" s="21">
        <v>3</v>
      </c>
      <c r="G10" s="27" t="s">
        <v>71</v>
      </c>
      <c r="H10" s="28">
        <v>7475500</v>
      </c>
      <c r="I10" s="28">
        <v>1420345</v>
      </c>
      <c r="J10" s="28">
        <v>8895845</v>
      </c>
      <c r="K10" s="28">
        <v>26687535</v>
      </c>
      <c r="L10" s="29">
        <v>0.19</v>
      </c>
      <c r="M10" s="30" t="s">
        <v>72</v>
      </c>
      <c r="N10" s="31" t="s">
        <v>25</v>
      </c>
      <c r="O10" s="32">
        <v>7790000</v>
      </c>
      <c r="P10" s="32">
        <v>1480100</v>
      </c>
      <c r="Q10" s="32">
        <v>9270100</v>
      </c>
      <c r="R10" s="32">
        <v>27810300</v>
      </c>
      <c r="S10" s="33">
        <v>19</v>
      </c>
      <c r="T10" s="34" t="s">
        <v>85</v>
      </c>
      <c r="U10" s="37" t="s">
        <v>95</v>
      </c>
      <c r="V10" s="38">
        <v>9454000</v>
      </c>
      <c r="W10" s="38">
        <v>1796260</v>
      </c>
      <c r="X10" s="39">
        <v>11250260</v>
      </c>
      <c r="Y10" s="40">
        <v>33750780</v>
      </c>
      <c r="Z10" s="41" t="s">
        <v>91</v>
      </c>
      <c r="AA10" s="42" t="s">
        <v>94</v>
      </c>
      <c r="AB10" s="24">
        <f t="shared" si="0"/>
        <v>26687535</v>
      </c>
      <c r="AC10" s="22" t="str">
        <f t="shared" si="1"/>
        <v>GTI</v>
      </c>
      <c r="AD10" s="82">
        <v>27817083</v>
      </c>
    </row>
    <row r="11" spans="1:30" s="8" customFormat="1" ht="192" thickBot="1" x14ac:dyDescent="0.3">
      <c r="A11" s="4">
        <v>4</v>
      </c>
      <c r="B11" s="4" t="s">
        <v>54</v>
      </c>
      <c r="C11" s="4" t="s">
        <v>55</v>
      </c>
      <c r="D11" s="4" t="s">
        <v>56</v>
      </c>
      <c r="E11" s="4" t="s">
        <v>46</v>
      </c>
      <c r="F11" s="21">
        <v>1</v>
      </c>
      <c r="G11" s="43" t="s">
        <v>73</v>
      </c>
      <c r="H11" s="28">
        <v>5246025</v>
      </c>
      <c r="I11" s="28">
        <v>996744.75</v>
      </c>
      <c r="J11" s="28">
        <v>6242769.75</v>
      </c>
      <c r="K11" s="28">
        <v>6242769.75</v>
      </c>
      <c r="L11" s="29">
        <v>0.19</v>
      </c>
      <c r="M11" s="30" t="s">
        <v>74</v>
      </c>
      <c r="N11" s="31" t="s">
        <v>55</v>
      </c>
      <c r="O11" s="32">
        <v>7500000</v>
      </c>
      <c r="P11" s="32">
        <v>1425000</v>
      </c>
      <c r="Q11" s="32">
        <v>8925000</v>
      </c>
      <c r="R11" s="32">
        <v>8925000</v>
      </c>
      <c r="S11" s="33">
        <v>19</v>
      </c>
      <c r="T11" s="34" t="s">
        <v>86</v>
      </c>
      <c r="U11" s="37" t="s">
        <v>96</v>
      </c>
      <c r="V11" s="38">
        <v>5548000</v>
      </c>
      <c r="W11" s="38">
        <v>1054120</v>
      </c>
      <c r="X11" s="39">
        <v>6602120</v>
      </c>
      <c r="Y11" s="40">
        <v>6602120</v>
      </c>
      <c r="Z11" s="41" t="s">
        <v>91</v>
      </c>
      <c r="AA11" s="44" t="s">
        <v>92</v>
      </c>
      <c r="AB11" s="24">
        <f t="shared" si="0"/>
        <v>6242769.75</v>
      </c>
      <c r="AC11" s="22" t="str">
        <f t="shared" si="1"/>
        <v>GTI</v>
      </c>
      <c r="AD11" s="82">
        <v>10567200</v>
      </c>
    </row>
    <row r="12" spans="1:30" s="8" customFormat="1" ht="141" thickBot="1" x14ac:dyDescent="0.3">
      <c r="A12" s="4">
        <v>5</v>
      </c>
      <c r="B12" s="4" t="s">
        <v>57</v>
      </c>
      <c r="C12" s="4" t="s">
        <v>58</v>
      </c>
      <c r="D12" s="4" t="s">
        <v>56</v>
      </c>
      <c r="E12" s="4" t="s">
        <v>46</v>
      </c>
      <c r="F12" s="21">
        <v>2</v>
      </c>
      <c r="G12" s="43" t="s">
        <v>75</v>
      </c>
      <c r="H12" s="28">
        <v>13543458</v>
      </c>
      <c r="I12" s="28">
        <v>2573257.02</v>
      </c>
      <c r="J12" s="28">
        <v>16116715.02</v>
      </c>
      <c r="K12" s="28">
        <v>32233430.039999999</v>
      </c>
      <c r="L12" s="29">
        <v>0.19</v>
      </c>
      <c r="M12" s="30" t="s">
        <v>76</v>
      </c>
      <c r="N12" s="31" t="s">
        <v>58</v>
      </c>
      <c r="O12" s="32">
        <v>14900000</v>
      </c>
      <c r="P12" s="32">
        <v>2831000</v>
      </c>
      <c r="Q12" s="32">
        <v>17731000</v>
      </c>
      <c r="R12" s="32">
        <v>35462000</v>
      </c>
      <c r="S12" s="33">
        <v>19</v>
      </c>
      <c r="T12" s="34" t="s">
        <v>86</v>
      </c>
      <c r="U12" s="37" t="s">
        <v>97</v>
      </c>
      <c r="V12" s="38">
        <v>12290000</v>
      </c>
      <c r="W12" s="38">
        <v>2335100</v>
      </c>
      <c r="X12" s="39">
        <v>14625100</v>
      </c>
      <c r="Y12" s="40">
        <v>29250200</v>
      </c>
      <c r="Z12" s="41" t="s">
        <v>91</v>
      </c>
      <c r="AA12" s="44" t="s">
        <v>94</v>
      </c>
      <c r="AB12" s="24">
        <f t="shared" si="0"/>
        <v>29250200</v>
      </c>
      <c r="AC12" s="22" t="str">
        <f t="shared" si="1"/>
        <v>NEX COMPUTER</v>
      </c>
      <c r="AD12" s="82">
        <v>35531020</v>
      </c>
    </row>
    <row r="13" spans="1:30" s="8" customFormat="1" ht="74.25" customHeight="1" thickBot="1" x14ac:dyDescent="0.3">
      <c r="A13" s="4">
        <v>6</v>
      </c>
      <c r="B13" s="4" t="s">
        <v>26</v>
      </c>
      <c r="C13" s="4" t="s">
        <v>59</v>
      </c>
      <c r="D13" s="4" t="s">
        <v>60</v>
      </c>
      <c r="E13" s="4" t="s">
        <v>46</v>
      </c>
      <c r="F13" s="21">
        <v>1</v>
      </c>
      <c r="G13" s="43"/>
      <c r="H13" s="28"/>
      <c r="I13" s="28"/>
      <c r="J13" s="28"/>
      <c r="K13" s="28"/>
      <c r="L13" s="29"/>
      <c r="M13" s="30"/>
      <c r="N13" s="31"/>
      <c r="O13" s="32"/>
      <c r="P13" s="32"/>
      <c r="Q13" s="32"/>
      <c r="R13" s="32"/>
      <c r="S13" s="33">
        <v>19</v>
      </c>
      <c r="T13" s="34"/>
      <c r="U13" s="53"/>
      <c r="V13" s="54"/>
      <c r="W13" s="54"/>
      <c r="X13" s="55"/>
      <c r="Y13" s="56"/>
      <c r="Z13" s="57"/>
      <c r="AA13" s="58"/>
      <c r="AB13" s="24">
        <f t="shared" si="0"/>
        <v>0</v>
      </c>
      <c r="AC13" s="80" t="s">
        <v>110</v>
      </c>
      <c r="AD13" s="82">
        <v>10115000</v>
      </c>
    </row>
    <row r="14" spans="1:30" s="8" customFormat="1" ht="26.25" thickBot="1" x14ac:dyDescent="0.3">
      <c r="A14" s="4">
        <v>7</v>
      </c>
      <c r="B14" s="4" t="s">
        <v>61</v>
      </c>
      <c r="C14" s="4" t="s">
        <v>37</v>
      </c>
      <c r="D14" s="4" t="s">
        <v>38</v>
      </c>
      <c r="E14" s="4" t="s">
        <v>46</v>
      </c>
      <c r="F14" s="21">
        <v>1</v>
      </c>
      <c r="G14" s="43"/>
      <c r="H14" s="28"/>
      <c r="I14" s="28"/>
      <c r="J14" s="28"/>
      <c r="K14" s="28"/>
      <c r="L14" s="29"/>
      <c r="M14" s="30"/>
      <c r="N14" s="31"/>
      <c r="O14" s="32"/>
      <c r="P14" s="32"/>
      <c r="Q14" s="32"/>
      <c r="R14" s="32"/>
      <c r="S14" s="33">
        <v>19</v>
      </c>
      <c r="T14" s="34"/>
      <c r="U14" s="37" t="s">
        <v>99</v>
      </c>
      <c r="V14" s="38">
        <v>1909000</v>
      </c>
      <c r="W14" s="38">
        <v>362710</v>
      </c>
      <c r="X14" s="39">
        <v>2271710</v>
      </c>
      <c r="Y14" s="40">
        <v>2271710</v>
      </c>
      <c r="Z14" s="41" t="s">
        <v>91</v>
      </c>
      <c r="AA14" s="44" t="s">
        <v>98</v>
      </c>
      <c r="AB14" s="24">
        <f t="shared" si="0"/>
        <v>2271710</v>
      </c>
      <c r="AC14" s="22" t="str">
        <f t="shared" si="1"/>
        <v>NEX COMPUTER</v>
      </c>
      <c r="AD14" s="82">
        <v>2380000</v>
      </c>
    </row>
    <row r="15" spans="1:30" s="8" customFormat="1" ht="24.75" customHeight="1" thickBot="1" x14ac:dyDescent="0.3">
      <c r="A15" s="4">
        <v>8</v>
      </c>
      <c r="B15" s="4" t="s">
        <v>27</v>
      </c>
      <c r="C15" s="4" t="s">
        <v>28</v>
      </c>
      <c r="D15" s="4" t="s">
        <v>29</v>
      </c>
      <c r="E15" s="4" t="s">
        <v>46</v>
      </c>
      <c r="F15" s="21">
        <v>1</v>
      </c>
      <c r="G15" s="43"/>
      <c r="H15" s="28"/>
      <c r="I15" s="28"/>
      <c r="J15" s="28"/>
      <c r="K15" s="28"/>
      <c r="L15" s="29"/>
      <c r="M15" s="30"/>
      <c r="N15" s="31" t="s">
        <v>28</v>
      </c>
      <c r="O15" s="32">
        <v>890000</v>
      </c>
      <c r="P15" s="32">
        <v>169100</v>
      </c>
      <c r="Q15" s="32">
        <v>1059100</v>
      </c>
      <c r="R15" s="32">
        <v>1059100</v>
      </c>
      <c r="S15" s="33">
        <v>19</v>
      </c>
      <c r="T15" s="34" t="s">
        <v>87</v>
      </c>
      <c r="U15" s="37" t="s">
        <v>100</v>
      </c>
      <c r="V15" s="38">
        <v>900000</v>
      </c>
      <c r="W15" s="38">
        <v>171000</v>
      </c>
      <c r="X15" s="39">
        <v>1071000</v>
      </c>
      <c r="Y15" s="40">
        <v>1071000</v>
      </c>
      <c r="Z15" s="41" t="s">
        <v>91</v>
      </c>
      <c r="AA15" s="44" t="s">
        <v>98</v>
      </c>
      <c r="AB15" s="24">
        <f t="shared" si="0"/>
        <v>1059100</v>
      </c>
      <c r="AC15" s="22" t="str">
        <f t="shared" si="1"/>
        <v>JM MULTISISTEMAS</v>
      </c>
      <c r="AD15" s="82">
        <v>1190000</v>
      </c>
    </row>
    <row r="16" spans="1:30" s="8" customFormat="1" ht="30" customHeight="1" thickBot="1" x14ac:dyDescent="0.3">
      <c r="A16" s="4">
        <v>9</v>
      </c>
      <c r="B16" s="4" t="s">
        <v>33</v>
      </c>
      <c r="C16" s="25" t="s">
        <v>34</v>
      </c>
      <c r="D16" s="4" t="s">
        <v>35</v>
      </c>
      <c r="E16" s="4" t="s">
        <v>46</v>
      </c>
      <c r="F16" s="21">
        <v>1</v>
      </c>
      <c r="G16" s="43"/>
      <c r="H16" s="28"/>
      <c r="I16" s="28"/>
      <c r="J16" s="28"/>
      <c r="K16" s="28"/>
      <c r="L16" s="29"/>
      <c r="M16" s="30"/>
      <c r="N16" s="31" t="s">
        <v>34</v>
      </c>
      <c r="O16" s="32">
        <v>400000</v>
      </c>
      <c r="P16" s="32">
        <v>76000</v>
      </c>
      <c r="Q16" s="32">
        <v>476000</v>
      </c>
      <c r="R16" s="32">
        <v>476000</v>
      </c>
      <c r="S16" s="33">
        <v>19</v>
      </c>
      <c r="T16" s="34" t="s">
        <v>87</v>
      </c>
      <c r="U16" s="37" t="s">
        <v>101</v>
      </c>
      <c r="V16" s="38">
        <v>1295000</v>
      </c>
      <c r="W16" s="38">
        <v>246050</v>
      </c>
      <c r="X16" s="39">
        <v>1541050</v>
      </c>
      <c r="Y16" s="40">
        <v>1541050</v>
      </c>
      <c r="Z16" s="41" t="s">
        <v>91</v>
      </c>
      <c r="AA16" s="42" t="s">
        <v>98</v>
      </c>
      <c r="AB16" s="24">
        <f t="shared" si="0"/>
        <v>476000</v>
      </c>
      <c r="AC16" s="22" t="str">
        <f t="shared" si="1"/>
        <v>JM MULTISISTEMAS</v>
      </c>
      <c r="AD16" s="82">
        <v>476000</v>
      </c>
    </row>
    <row r="17" spans="1:30" s="8" customFormat="1" ht="41.25" customHeight="1" thickBot="1" x14ac:dyDescent="0.3">
      <c r="A17" s="4">
        <v>10</v>
      </c>
      <c r="B17" s="4" t="s">
        <v>42</v>
      </c>
      <c r="C17" s="25" t="s">
        <v>45</v>
      </c>
      <c r="D17" s="4" t="s">
        <v>36</v>
      </c>
      <c r="E17" s="4" t="s">
        <v>46</v>
      </c>
      <c r="F17" s="21">
        <v>5</v>
      </c>
      <c r="G17" s="43" t="s">
        <v>77</v>
      </c>
      <c r="H17" s="28">
        <v>445883</v>
      </c>
      <c r="I17" s="28">
        <v>84717.77</v>
      </c>
      <c r="J17" s="28">
        <v>530600.77</v>
      </c>
      <c r="K17" s="28">
        <v>2653003.85</v>
      </c>
      <c r="L17" s="29">
        <v>0.19</v>
      </c>
      <c r="M17" s="30" t="s">
        <v>72</v>
      </c>
      <c r="N17" s="31" t="s">
        <v>45</v>
      </c>
      <c r="O17" s="32">
        <v>445000</v>
      </c>
      <c r="P17" s="32">
        <v>84550</v>
      </c>
      <c r="Q17" s="32">
        <v>529550</v>
      </c>
      <c r="R17" s="32">
        <v>2647750</v>
      </c>
      <c r="S17" s="33">
        <v>19</v>
      </c>
      <c r="T17" s="34" t="s">
        <v>88</v>
      </c>
      <c r="U17" s="37" t="s">
        <v>102</v>
      </c>
      <c r="V17" s="38">
        <v>427000</v>
      </c>
      <c r="W17" s="38">
        <v>81130</v>
      </c>
      <c r="X17" s="39">
        <v>508130</v>
      </c>
      <c r="Y17" s="40">
        <v>2540650</v>
      </c>
      <c r="Z17" s="41" t="s">
        <v>91</v>
      </c>
      <c r="AA17" s="44" t="s">
        <v>98</v>
      </c>
      <c r="AB17" s="24">
        <f t="shared" si="0"/>
        <v>2540650</v>
      </c>
      <c r="AC17" s="22" t="str">
        <f t="shared" si="1"/>
        <v>NEX COMPUTER</v>
      </c>
      <c r="AD17" s="82">
        <v>2677500</v>
      </c>
    </row>
    <row r="18" spans="1:30" s="8" customFormat="1" ht="41.25" customHeight="1" thickBot="1" x14ac:dyDescent="0.3">
      <c r="A18" s="4">
        <v>11</v>
      </c>
      <c r="B18" s="4" t="s">
        <v>62</v>
      </c>
      <c r="C18" s="25" t="s">
        <v>63</v>
      </c>
      <c r="D18" s="4" t="s">
        <v>64</v>
      </c>
      <c r="E18" s="4" t="s">
        <v>46</v>
      </c>
      <c r="F18" s="26">
        <v>2</v>
      </c>
      <c r="G18" s="43" t="s">
        <v>78</v>
      </c>
      <c r="H18" s="28">
        <v>288355</v>
      </c>
      <c r="I18" s="28">
        <v>54787.45</v>
      </c>
      <c r="J18" s="28">
        <v>343142.45</v>
      </c>
      <c r="K18" s="28">
        <v>686284.9</v>
      </c>
      <c r="L18" s="29">
        <v>0.19</v>
      </c>
      <c r="M18" s="30" t="s">
        <v>79</v>
      </c>
      <c r="N18" s="31" t="s">
        <v>63</v>
      </c>
      <c r="O18" s="32">
        <v>300000</v>
      </c>
      <c r="P18" s="32">
        <v>57000</v>
      </c>
      <c r="Q18" s="32">
        <v>357000</v>
      </c>
      <c r="R18" s="32">
        <v>714000</v>
      </c>
      <c r="S18" s="33">
        <v>19</v>
      </c>
      <c r="T18" s="34" t="s">
        <v>88</v>
      </c>
      <c r="U18" s="37" t="s">
        <v>103</v>
      </c>
      <c r="V18" s="38">
        <v>423000</v>
      </c>
      <c r="W18" s="38">
        <v>80370</v>
      </c>
      <c r="X18" s="39">
        <v>503370</v>
      </c>
      <c r="Y18" s="40">
        <v>1006740</v>
      </c>
      <c r="Z18" s="41" t="s">
        <v>91</v>
      </c>
      <c r="AA18" s="44" t="s">
        <v>98</v>
      </c>
      <c r="AB18" s="24">
        <f t="shared" si="0"/>
        <v>686284.9</v>
      </c>
      <c r="AC18" s="22" t="str">
        <f t="shared" si="1"/>
        <v>GTI</v>
      </c>
      <c r="AD18" s="82">
        <v>720000</v>
      </c>
    </row>
    <row r="19" spans="1:30" s="8" customFormat="1" ht="41.25" customHeight="1" thickBot="1" x14ac:dyDescent="0.3">
      <c r="A19" s="4">
        <v>12</v>
      </c>
      <c r="B19" s="4" t="s">
        <v>42</v>
      </c>
      <c r="C19" s="25" t="s">
        <v>51</v>
      </c>
      <c r="D19" s="4" t="s">
        <v>36</v>
      </c>
      <c r="E19" s="4" t="s">
        <v>46</v>
      </c>
      <c r="F19" s="4">
        <v>4</v>
      </c>
      <c r="G19" s="43" t="s">
        <v>80</v>
      </c>
      <c r="H19" s="28">
        <v>284706</v>
      </c>
      <c r="I19" s="28">
        <v>54094.14</v>
      </c>
      <c r="J19" s="28">
        <v>338800.14</v>
      </c>
      <c r="K19" s="28">
        <v>1355200.56</v>
      </c>
      <c r="L19" s="29">
        <v>0.19</v>
      </c>
      <c r="M19" s="30" t="s">
        <v>79</v>
      </c>
      <c r="N19" s="31" t="s">
        <v>51</v>
      </c>
      <c r="O19" s="32">
        <v>290000</v>
      </c>
      <c r="P19" s="32">
        <v>55100</v>
      </c>
      <c r="Q19" s="32">
        <v>345100</v>
      </c>
      <c r="R19" s="32">
        <v>1380400</v>
      </c>
      <c r="S19" s="33">
        <v>19</v>
      </c>
      <c r="T19" s="34" t="s">
        <v>88</v>
      </c>
      <c r="U19" s="37" t="s">
        <v>104</v>
      </c>
      <c r="V19" s="38">
        <v>277000</v>
      </c>
      <c r="W19" s="38">
        <v>52630</v>
      </c>
      <c r="X19" s="39">
        <v>329630</v>
      </c>
      <c r="Y19" s="40">
        <v>1318520</v>
      </c>
      <c r="Z19" s="41" t="s">
        <v>91</v>
      </c>
      <c r="AA19" s="44" t="s">
        <v>98</v>
      </c>
      <c r="AB19" s="24">
        <f t="shared" si="0"/>
        <v>1318520</v>
      </c>
      <c r="AC19" s="22" t="str">
        <f t="shared" si="1"/>
        <v>NEX COMPUTER</v>
      </c>
      <c r="AD19" s="82">
        <v>1404200</v>
      </c>
    </row>
    <row r="20" spans="1:30" s="8" customFormat="1" ht="69" customHeight="1" thickBot="1" x14ac:dyDescent="0.3">
      <c r="A20" s="4">
        <v>13</v>
      </c>
      <c r="B20" s="4" t="s">
        <v>65</v>
      </c>
      <c r="C20" s="25" t="s">
        <v>66</v>
      </c>
      <c r="D20" s="4" t="s">
        <v>67</v>
      </c>
      <c r="E20" s="4" t="s">
        <v>46</v>
      </c>
      <c r="F20" s="4">
        <v>4</v>
      </c>
      <c r="G20" s="43"/>
      <c r="H20" s="28"/>
      <c r="I20" s="28"/>
      <c r="J20" s="28"/>
      <c r="K20" s="28"/>
      <c r="L20" s="29"/>
      <c r="M20" s="30"/>
      <c r="N20" s="31"/>
      <c r="O20" s="32"/>
      <c r="P20" s="32"/>
      <c r="Q20" s="32"/>
      <c r="R20" s="32"/>
      <c r="S20" s="33">
        <v>19</v>
      </c>
      <c r="T20" s="34"/>
      <c r="U20" s="59"/>
      <c r="V20" s="60"/>
      <c r="W20" s="60"/>
      <c r="X20" s="61"/>
      <c r="Y20" s="62"/>
      <c r="Z20" s="63"/>
      <c r="AA20" s="64"/>
      <c r="AB20" s="24">
        <f t="shared" si="0"/>
        <v>0</v>
      </c>
      <c r="AC20" s="80" t="s">
        <v>110</v>
      </c>
      <c r="AD20" s="82">
        <v>5679199</v>
      </c>
    </row>
    <row r="21" spans="1:30" s="8" customFormat="1" ht="51.75" thickBot="1" x14ac:dyDescent="0.3">
      <c r="A21" s="4">
        <v>14</v>
      </c>
      <c r="B21" s="4" t="s">
        <v>30</v>
      </c>
      <c r="C21" s="25" t="s">
        <v>31</v>
      </c>
      <c r="D21" s="4" t="s">
        <v>32</v>
      </c>
      <c r="E21" s="4" t="s">
        <v>46</v>
      </c>
      <c r="F21" s="21">
        <v>2</v>
      </c>
      <c r="G21" s="43"/>
      <c r="H21" s="28"/>
      <c r="I21" s="28"/>
      <c r="J21" s="28"/>
      <c r="K21" s="28"/>
      <c r="L21" s="29"/>
      <c r="M21" s="30"/>
      <c r="N21" s="31"/>
      <c r="O21" s="32"/>
      <c r="P21" s="32"/>
      <c r="Q21" s="32"/>
      <c r="R21" s="32"/>
      <c r="S21" s="33">
        <v>19</v>
      </c>
      <c r="T21" s="34"/>
      <c r="U21" s="37" t="s">
        <v>105</v>
      </c>
      <c r="V21" s="38">
        <v>455000</v>
      </c>
      <c r="W21" s="38">
        <v>86450</v>
      </c>
      <c r="X21" s="39">
        <v>541450</v>
      </c>
      <c r="Y21" s="40">
        <v>1082900</v>
      </c>
      <c r="Z21" s="41" t="s">
        <v>91</v>
      </c>
      <c r="AA21" s="44" t="s">
        <v>98</v>
      </c>
      <c r="AB21" s="24">
        <f t="shared" si="0"/>
        <v>1082900</v>
      </c>
      <c r="AC21" s="22" t="str">
        <f t="shared" si="1"/>
        <v>NEX COMPUTER</v>
      </c>
      <c r="AD21" s="82">
        <v>1666000</v>
      </c>
    </row>
    <row r="22" spans="1:30" s="8" customFormat="1" ht="90" thickBot="1" x14ac:dyDescent="0.3">
      <c r="A22" s="4">
        <v>15</v>
      </c>
      <c r="B22" s="4" t="s">
        <v>68</v>
      </c>
      <c r="C22" s="25" t="s">
        <v>43</v>
      </c>
      <c r="D22" s="4" t="s">
        <v>44</v>
      </c>
      <c r="E22" s="4" t="s">
        <v>46</v>
      </c>
      <c r="F22" s="21">
        <v>1</v>
      </c>
      <c r="G22" s="43" t="s">
        <v>81</v>
      </c>
      <c r="H22" s="28">
        <v>45625</v>
      </c>
      <c r="I22" s="28">
        <v>8668.75</v>
      </c>
      <c r="J22" s="28">
        <v>54293.75</v>
      </c>
      <c r="K22" s="28">
        <v>54293.75</v>
      </c>
      <c r="L22" s="29">
        <v>0.19</v>
      </c>
      <c r="M22" s="30" t="s">
        <v>79</v>
      </c>
      <c r="N22" s="31" t="s">
        <v>89</v>
      </c>
      <c r="O22" s="32">
        <v>79000</v>
      </c>
      <c r="P22" s="32">
        <v>15010</v>
      </c>
      <c r="Q22" s="32">
        <v>94010</v>
      </c>
      <c r="R22" s="32">
        <v>94010</v>
      </c>
      <c r="S22" s="33">
        <v>19</v>
      </c>
      <c r="T22" s="34" t="s">
        <v>88</v>
      </c>
      <c r="U22" s="37" t="s">
        <v>106</v>
      </c>
      <c r="V22" s="38">
        <v>68000</v>
      </c>
      <c r="W22" s="38">
        <v>12920</v>
      </c>
      <c r="X22" s="39">
        <v>80920</v>
      </c>
      <c r="Y22" s="40">
        <v>80920</v>
      </c>
      <c r="Z22" s="41" t="s">
        <v>91</v>
      </c>
      <c r="AA22" s="44" t="s">
        <v>98</v>
      </c>
      <c r="AB22" s="24">
        <f t="shared" si="0"/>
        <v>54293.75</v>
      </c>
      <c r="AC22" s="22" t="str">
        <f t="shared" si="1"/>
        <v>GTI</v>
      </c>
      <c r="AD22" s="82">
        <v>95200</v>
      </c>
    </row>
    <row r="23" spans="1:30" s="8" customFormat="1" ht="92.25" customHeight="1" thickBot="1" x14ac:dyDescent="0.3">
      <c r="A23" s="4">
        <v>16</v>
      </c>
      <c r="B23" s="4" t="s">
        <v>39</v>
      </c>
      <c r="C23" s="25" t="s">
        <v>40</v>
      </c>
      <c r="D23" s="4" t="s">
        <v>41</v>
      </c>
      <c r="E23" s="4" t="s">
        <v>46</v>
      </c>
      <c r="F23" s="21">
        <v>2</v>
      </c>
      <c r="G23" s="45" t="s">
        <v>82</v>
      </c>
      <c r="H23" s="46">
        <v>644315</v>
      </c>
      <c r="I23" s="46">
        <v>122419.85</v>
      </c>
      <c r="J23" s="46">
        <v>766734.85</v>
      </c>
      <c r="K23" s="46">
        <v>1533469.7</v>
      </c>
      <c r="L23" s="47">
        <v>0.19</v>
      </c>
      <c r="M23" s="48" t="s">
        <v>83</v>
      </c>
      <c r="N23" s="49"/>
      <c r="O23" s="50"/>
      <c r="P23" s="50"/>
      <c r="Q23" s="50"/>
      <c r="R23" s="50"/>
      <c r="S23" s="51">
        <v>19</v>
      </c>
      <c r="T23" s="52"/>
      <c r="U23" s="37" t="s">
        <v>107</v>
      </c>
      <c r="V23" s="38">
        <v>1114000</v>
      </c>
      <c r="W23" s="38">
        <v>211660</v>
      </c>
      <c r="X23" s="39">
        <v>1325660</v>
      </c>
      <c r="Y23" s="40">
        <v>2651320</v>
      </c>
      <c r="Z23" s="41" t="s">
        <v>91</v>
      </c>
      <c r="AA23" s="44" t="s">
        <v>98</v>
      </c>
      <c r="AB23" s="24">
        <f t="shared" si="0"/>
        <v>1533469.7</v>
      </c>
      <c r="AC23" s="80" t="s">
        <v>111</v>
      </c>
      <c r="AD23" s="82">
        <v>1071000</v>
      </c>
    </row>
    <row r="24" spans="1:30" ht="15.75" thickBot="1" x14ac:dyDescent="0.3">
      <c r="A24" s="76" t="s">
        <v>11</v>
      </c>
      <c r="B24" s="76"/>
      <c r="C24" s="76"/>
      <c r="D24" s="76"/>
      <c r="E24" s="76"/>
      <c r="F24" s="76"/>
      <c r="G24" s="9"/>
      <c r="H24" s="9"/>
      <c r="I24" s="9"/>
      <c r="J24" s="9"/>
      <c r="K24" s="23">
        <f>SUM(K8:K23)</f>
        <v>95770106.390000001</v>
      </c>
      <c r="L24" s="9"/>
      <c r="M24" s="9"/>
      <c r="N24" s="9"/>
      <c r="O24" s="9"/>
      <c r="P24" s="9"/>
      <c r="Q24" s="9"/>
      <c r="R24" s="23">
        <f>SUM(R8:R23)</f>
        <v>106057560</v>
      </c>
      <c r="S24" s="9"/>
      <c r="T24" s="9"/>
      <c r="Y24" s="17">
        <f>SUM(Y8:Y23)</f>
        <v>114636270</v>
      </c>
    </row>
    <row r="25" spans="1:30" x14ac:dyDescent="0.25">
      <c r="A25" s="77"/>
      <c r="B25" s="77"/>
      <c r="C25" s="77"/>
      <c r="D25" s="77"/>
      <c r="E25" s="77"/>
      <c r="F25" s="77"/>
    </row>
    <row r="26" spans="1:30" ht="48" customHeight="1" x14ac:dyDescent="0.25">
      <c r="A26" s="73" t="s">
        <v>8</v>
      </c>
      <c r="B26" s="73"/>
      <c r="C26" s="73"/>
      <c r="D26" s="73"/>
      <c r="E26" s="73"/>
      <c r="F26" s="73"/>
      <c r="AC26" s="81"/>
    </row>
    <row r="27" spans="1:30" x14ac:dyDescent="0.25">
      <c r="A27" s="5"/>
      <c r="B27" s="5"/>
      <c r="C27" s="5"/>
      <c r="D27" s="5"/>
      <c r="E27" s="5"/>
      <c r="F27" s="6"/>
    </row>
    <row r="28" spans="1:30" x14ac:dyDescent="0.25">
      <c r="A28" s="5"/>
      <c r="B28" s="5"/>
      <c r="C28" s="5"/>
      <c r="D28" s="5"/>
      <c r="E28" s="5"/>
      <c r="F28" s="6"/>
    </row>
  </sheetData>
  <mergeCells count="10">
    <mergeCell ref="G6:M6"/>
    <mergeCell ref="N6:T6"/>
    <mergeCell ref="AB6:AC6"/>
    <mergeCell ref="A26:F26"/>
    <mergeCell ref="A1:F1"/>
    <mergeCell ref="A2:F2"/>
    <mergeCell ref="A3:F3"/>
    <mergeCell ref="A24:F24"/>
    <mergeCell ref="A25:F25"/>
    <mergeCell ref="U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Alejandro Ruiz</cp:lastModifiedBy>
  <cp:lastPrinted>2019-10-17T21:26:20Z</cp:lastPrinted>
  <dcterms:created xsi:type="dcterms:W3CDTF">2019-08-09T21:45:23Z</dcterms:created>
  <dcterms:modified xsi:type="dcterms:W3CDTF">2022-03-23T21:57:21Z</dcterms:modified>
</cp:coreProperties>
</file>