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ESCRITORIO\TODO\COMPRAS 2022\GENERAL 2022\2. FEBRERO\INV. PÚBLICAS\INV. PÚBLICA BS - 09\FORMATOS\"/>
    </mc:Choice>
  </mc:AlternateContent>
  <bookViews>
    <workbookView xWindow="0" yWindow="0" windowWidth="28800" windowHeight="12330" tabRatio="759"/>
  </bookViews>
  <sheets>
    <sheet name="ITEM 3 ANEXO 3 JAR. BOTÁNICO" sheetId="4" r:id="rId1"/>
  </sheets>
  <calcPr calcId="162913"/>
</workbook>
</file>

<file path=xl/calcChain.xml><?xml version="1.0" encoding="utf-8"?>
<calcChain xmlns="http://schemas.openxmlformats.org/spreadsheetml/2006/main">
  <c r="AY9" i="4" l="1"/>
  <c r="AW9" i="4" s="1"/>
  <c r="AY10" i="4"/>
  <c r="AW10" i="4" s="1"/>
  <c r="AY11" i="4"/>
  <c r="AW11" i="4" s="1"/>
  <c r="AY12" i="4"/>
  <c r="AW12" i="4" s="1"/>
  <c r="BB12" i="4" l="1"/>
  <c r="BB9" i="4"/>
  <c r="BA9" i="4"/>
  <c r="AZ9" i="4"/>
  <c r="AV10" i="4"/>
  <c r="AZ12" i="4"/>
  <c r="AU10" i="4"/>
  <c r="BA12" i="4"/>
  <c r="BB10" i="4"/>
  <c r="BA10" i="4"/>
  <c r="AZ10" i="4"/>
  <c r="AV11" i="4"/>
  <c r="AU11" i="4"/>
  <c r="AZ11" i="4"/>
  <c r="AV12" i="4"/>
  <c r="AU12" i="4"/>
  <c r="BB11" i="4"/>
  <c r="AV9" i="4"/>
  <c r="BA11" i="4"/>
  <c r="AU9" i="4"/>
  <c r="AX12" i="4"/>
  <c r="AX11" i="4"/>
  <c r="AX10" i="4"/>
  <c r="AX9" i="4"/>
  <c r="AY8" i="4" l="1"/>
  <c r="BA8" i="4" l="1"/>
  <c r="AZ8" i="4"/>
  <c r="BB8" i="4" l="1"/>
  <c r="AU8" i="4"/>
  <c r="AV8" i="4"/>
  <c r="AW8" i="4"/>
  <c r="AX8" i="4"/>
</calcChain>
</file>

<file path=xl/sharedStrings.xml><?xml version="1.0" encoding="utf-8"?>
<sst xmlns="http://schemas.openxmlformats.org/spreadsheetml/2006/main" count="152" uniqueCount="64">
  <si>
    <t xml:space="preserve">UNIVERSIDAD TECNOLOGICA  DE PEREIRA </t>
  </si>
  <si>
    <t>REFERENCIA O DESCRIPCION</t>
  </si>
  <si>
    <t>UNIDAD DE MEDIDA</t>
  </si>
  <si>
    <t>CANTIDAD</t>
  </si>
  <si>
    <t>VALOR UNITARIO IVA INCLUIDO</t>
  </si>
  <si>
    <t>VALOR TOTAL</t>
  </si>
  <si>
    <t>NOMBRE DEL ELEMENTO</t>
  </si>
  <si>
    <t>MARCA</t>
  </si>
  <si>
    <t>VALOR UNITARIO ANTES DE IVA</t>
  </si>
  <si>
    <t>TIEMPO DE ENTREGA</t>
  </si>
  <si>
    <t>%
IVA</t>
  </si>
  <si>
    <t>ESPECIFICACION</t>
  </si>
  <si>
    <t xml:space="preserve"> MARCA/
 REFERENCIAOFERTADA</t>
  </si>
  <si>
    <t>SUBÍTEM</t>
  </si>
  <si>
    <t>INVITACIÓN PUBLICA   BS - 09 DE 2022 
"COMPRA DE EQUIPOS, ACCESORIOS, MATERIAL DE FERRETERIA E INSUMOS AGROPECUARIOS PARA EL JARDÍN BOTÁNICO Y EL PROGRAMA DE MECATRÓNICA"</t>
  </si>
  <si>
    <t xml:space="preserve">COMPRA DE INSUMOS AGROPECUARIOS PARA EL JARDÍN BOTÁNICO </t>
  </si>
  <si>
    <t>Insecticida</t>
  </si>
  <si>
    <t>Pyrinex</t>
  </si>
  <si>
    <t>na</t>
  </si>
  <si>
    <t>Litro</t>
  </si>
  <si>
    <t>Fertilizante</t>
  </si>
  <si>
    <t>Massai</t>
  </si>
  <si>
    <t>Gramoxone</t>
  </si>
  <si>
    <t>Herbicida agricola</t>
  </si>
  <si>
    <t>Cicatrizante Hormonal</t>
  </si>
  <si>
    <t>Cikatreezan</t>
  </si>
  <si>
    <t>Libra</t>
  </si>
  <si>
    <t>Lorsban 2.5 DP</t>
  </si>
  <si>
    <t>Lorsban</t>
  </si>
  <si>
    <t>Kilogramo</t>
  </si>
  <si>
    <t xml:space="preserve">CUADRO COMPARATIVO ÍTEM 3 </t>
  </si>
  <si>
    <t xml:space="preserve">EVALUACIÓN </t>
  </si>
  <si>
    <t>NESTOR BRAVO</t>
  </si>
  <si>
    <t>OTUNAGRO</t>
  </si>
  <si>
    <t>MATERIALES Y FERRETERIA PRISMA</t>
  </si>
  <si>
    <t>SEMILLAS RBC</t>
  </si>
  <si>
    <t>SOLUCIONES DICO</t>
  </si>
  <si>
    <t>TOTAL</t>
  </si>
  <si>
    <t xml:space="preserve"> MARCA/
 REFERENCIA OFERTADA</t>
  </si>
  <si>
    <t>PROVEEDOR</t>
  </si>
  <si>
    <t>Insecticida Pyrinex 48% EC  x  Litro</t>
  </si>
  <si>
    <t>Agroprotección de Adama</t>
  </si>
  <si>
    <t>15 DÍAS</t>
  </si>
  <si>
    <t>Fertilizante Masai x Litro</t>
  </si>
  <si>
    <t>Colinagro</t>
  </si>
  <si>
    <t>Gramoxone Herbicida Agricola x Litro</t>
  </si>
  <si>
    <t>Syngenta</t>
  </si>
  <si>
    <t>Cicatrizante Hormonal x Libra</t>
  </si>
  <si>
    <t>Insecticida Lorsban 2.5% DP x Kilo</t>
  </si>
  <si>
    <t>Sodiak</t>
  </si>
  <si>
    <t>INSECTICIDA PYRINEX X LT</t>
  </si>
  <si>
    <t>ADAMA</t>
  </si>
  <si>
    <t>8 DIAS</t>
  </si>
  <si>
    <t xml:space="preserve">HERBICIDA AGRICOLA </t>
  </si>
  <si>
    <t>SYNGENTA</t>
  </si>
  <si>
    <t>ANTRASSIN</t>
  </si>
  <si>
    <t>CERES</t>
  </si>
  <si>
    <t>POLVO INSECTICIDA</t>
  </si>
  <si>
    <t>SODIAK</t>
  </si>
  <si>
    <t>Adama</t>
  </si>
  <si>
    <t>8 dias</t>
  </si>
  <si>
    <t>Sap</t>
  </si>
  <si>
    <t>SI</t>
  </si>
  <si>
    <t>NO OFERTO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</si>
</sst>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2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1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2" fillId="7" borderId="9" applyNumberFormat="0" applyAlignment="0" applyProtection="0"/>
    <xf numFmtId="0" fontId="13" fillId="8" borderId="10" applyNumberFormat="0" applyAlignment="0" applyProtection="0"/>
    <xf numFmtId="0" fontId="14" fillId="8" borderId="9" applyNumberFormat="0" applyAlignment="0" applyProtection="0"/>
    <xf numFmtId="0" fontId="15" fillId="0" borderId="11" applyNumberFormat="0" applyFill="0" applyAlignment="0" applyProtection="0"/>
    <xf numFmtId="0" fontId="16" fillId="9" borderId="12" applyNumberFormat="0" applyAlignment="0" applyProtection="0"/>
    <xf numFmtId="0" fontId="19" fillId="0" borderId="14" applyNumberFormat="0" applyFill="0" applyAlignment="0" applyProtection="0"/>
    <xf numFmtId="0" fontId="1" fillId="0" borderId="1"/>
    <xf numFmtId="164" fontId="1" fillId="0" borderId="1" applyFont="0" applyFill="0" applyBorder="0" applyAlignment="0" applyProtection="0"/>
    <xf numFmtId="0" fontId="5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9" fillId="4" borderId="1" applyNumberFormat="0" applyBorder="0" applyAlignment="0" applyProtection="0"/>
    <xf numFmtId="0" fontId="10" fillId="5" borderId="1" applyNumberFormat="0" applyBorder="0" applyAlignment="0" applyProtection="0"/>
    <xf numFmtId="0" fontId="11" fillId="6" borderId="1" applyNumberFormat="0" applyBorder="0" applyAlignment="0" applyProtection="0"/>
    <xf numFmtId="0" fontId="17" fillId="0" borderId="1" applyNumberFormat="0" applyFill="0" applyBorder="0" applyAlignment="0" applyProtection="0"/>
    <xf numFmtId="0" fontId="1" fillId="10" borderId="13" applyNumberFormat="0" applyFont="0" applyAlignment="0" applyProtection="0"/>
    <xf numFmtId="0" fontId="18" fillId="0" borderId="1" applyNumberFormat="0" applyFill="0" applyBorder="0" applyAlignment="0" applyProtection="0"/>
    <xf numFmtId="0" fontId="20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20" fillId="14" borderId="1" applyNumberFormat="0" applyBorder="0" applyAlignment="0" applyProtection="0"/>
    <xf numFmtId="0" fontId="20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0" fillId="18" borderId="1" applyNumberFormat="0" applyBorder="0" applyAlignment="0" applyProtection="0"/>
    <xf numFmtId="0" fontId="20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0" fillId="22" borderId="1" applyNumberFormat="0" applyBorder="0" applyAlignment="0" applyProtection="0"/>
    <xf numFmtId="0" fontId="20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0" fillId="26" borderId="1" applyNumberFormat="0" applyBorder="0" applyAlignment="0" applyProtection="0"/>
    <xf numFmtId="0" fontId="20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0" fillId="30" borderId="1" applyNumberFormat="0" applyBorder="0" applyAlignment="0" applyProtection="0"/>
    <xf numFmtId="0" fontId="20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0" fillId="34" borderId="1" applyNumberFormat="0" applyBorder="0" applyAlignment="0" applyProtection="0"/>
  </cellStyleXfs>
  <cellXfs count="41">
    <xf numFmtId="0" fontId="0" fillId="0" borderId="0" xfId="0" applyFont="1" applyAlignment="1"/>
    <xf numFmtId="0" fontId="0" fillId="0" borderId="0" xfId="0" applyFont="1" applyAlignment="1"/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2" borderId="0" xfId="0" applyFont="1" applyFill="1" applyAlignment="1" applyProtection="1">
      <alignment horizontal="center"/>
      <protection locked="0"/>
    </xf>
    <xf numFmtId="3" fontId="4" fillId="35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3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3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/>
    <xf numFmtId="3" fontId="0" fillId="2" borderId="0" xfId="0" applyNumberFormat="1" applyFont="1" applyFill="1" applyAlignment="1"/>
    <xf numFmtId="0" fontId="2" fillId="36" borderId="2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6" borderId="17" xfId="0" applyFont="1" applyFill="1" applyBorder="1" applyAlignment="1">
      <alignment horizontal="center"/>
    </xf>
    <xf numFmtId="0" fontId="21" fillId="36" borderId="18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horizontal="center" vertical="center" wrapText="1"/>
      <protection locked="0"/>
    </xf>
  </cellXfs>
  <cellStyles count="45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 2" xfId="12"/>
    <cellStyle name="Neutral 2" xfId="17"/>
    <cellStyle name="Normal" xfId="0" builtinId="0"/>
    <cellStyle name="Normal 2" xfId="11"/>
    <cellStyle name="Notas 2" xfId="19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abSelected="1" topLeftCell="G4" workbookViewId="0">
      <selection activeCell="V12" sqref="V12"/>
    </sheetView>
  </sheetViews>
  <sheetFormatPr baseColWidth="10" defaultRowHeight="15" x14ac:dyDescent="0.25"/>
  <cols>
    <col min="1" max="1" width="8.7109375" style="1" customWidth="1"/>
    <col min="2" max="2" width="27.7109375" style="1" bestFit="1" customWidth="1"/>
    <col min="3" max="3" width="50.5703125" style="1" customWidth="1"/>
    <col min="4" max="4" width="20.5703125" style="1" customWidth="1"/>
    <col min="5" max="5" width="11.42578125" style="11" customWidth="1"/>
    <col min="6" max="6" width="9.140625" style="3" customWidth="1"/>
    <col min="7" max="7" width="27.5703125" style="1" customWidth="1"/>
    <col min="8" max="8" width="27.5703125" style="5" customWidth="1"/>
    <col min="9" max="9" width="20.28515625" style="3" customWidth="1"/>
    <col min="10" max="10" width="16" style="3" customWidth="1"/>
    <col min="11" max="11" width="11.85546875" style="1" customWidth="1"/>
    <col min="12" max="12" width="14.28515625" style="1" customWidth="1"/>
    <col min="13" max="16384" width="11.42578125" style="1"/>
  </cols>
  <sheetData>
    <row r="1" spans="1:54" ht="24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54" ht="33" customHeight="1" x14ac:dyDescent="0.2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54" s="4" customFormat="1" x14ac:dyDescent="0.2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54" s="5" customFormat="1" x14ac:dyDescent="0.25">
      <c r="E4" s="11"/>
    </row>
    <row r="5" spans="1:54" s="5" customFormat="1" ht="15.75" thickBot="1" x14ac:dyDescent="0.3">
      <c r="A5" s="37" t="s">
        <v>15</v>
      </c>
      <c r="B5" s="37"/>
      <c r="C5" s="37"/>
      <c r="D5" s="6"/>
      <c r="E5" s="9"/>
      <c r="F5" s="6"/>
      <c r="G5" s="6"/>
      <c r="H5" s="10"/>
      <c r="I5" s="6"/>
      <c r="J5" s="6"/>
      <c r="K5" s="6"/>
      <c r="L5" s="6"/>
      <c r="M5" s="6"/>
    </row>
    <row r="6" spans="1:54" s="4" customFormat="1" ht="15" customHeight="1" x14ac:dyDescent="0.25">
      <c r="A6" s="14"/>
      <c r="B6" s="14"/>
      <c r="C6" s="14"/>
      <c r="D6" s="14"/>
      <c r="E6" s="14"/>
      <c r="F6" s="14"/>
      <c r="G6" s="38" t="s">
        <v>32</v>
      </c>
      <c r="H6" s="39"/>
      <c r="I6" s="39"/>
      <c r="J6" s="39"/>
      <c r="K6" s="39"/>
      <c r="L6" s="39"/>
      <c r="M6" s="39"/>
      <c r="N6" s="40"/>
      <c r="O6" s="26" t="s">
        <v>33</v>
      </c>
      <c r="P6" s="27"/>
      <c r="Q6" s="27"/>
      <c r="R6" s="27"/>
      <c r="S6" s="27"/>
      <c r="T6" s="27"/>
      <c r="U6" s="27"/>
      <c r="V6" s="28"/>
      <c r="W6" s="29" t="s">
        <v>34</v>
      </c>
      <c r="X6" s="30"/>
      <c r="Y6" s="30"/>
      <c r="Z6" s="30"/>
      <c r="AA6" s="30"/>
      <c r="AB6" s="30"/>
      <c r="AC6" s="30"/>
      <c r="AD6" s="31"/>
      <c r="AE6" s="29" t="s">
        <v>35</v>
      </c>
      <c r="AF6" s="30"/>
      <c r="AG6" s="30"/>
      <c r="AH6" s="30"/>
      <c r="AI6" s="30"/>
      <c r="AJ6" s="30"/>
      <c r="AK6" s="30"/>
      <c r="AL6" s="31"/>
      <c r="AM6" s="29" t="s">
        <v>36</v>
      </c>
      <c r="AN6" s="30"/>
      <c r="AO6" s="30"/>
      <c r="AP6" s="30"/>
      <c r="AQ6" s="30"/>
      <c r="AR6" s="30"/>
      <c r="AS6" s="30"/>
      <c r="AT6" s="31"/>
      <c r="AU6" s="32" t="s">
        <v>37</v>
      </c>
      <c r="AV6" s="33"/>
      <c r="AW6" s="33"/>
      <c r="AX6" s="33"/>
      <c r="AY6" s="33"/>
      <c r="AZ6" s="33"/>
      <c r="BA6" s="33"/>
      <c r="BB6" s="34"/>
    </row>
    <row r="7" spans="1:54" s="4" customFormat="1" ht="51" x14ac:dyDescent="0.25">
      <c r="A7" s="2" t="s">
        <v>13</v>
      </c>
      <c r="B7" s="2" t="s">
        <v>6</v>
      </c>
      <c r="C7" s="2" t="s">
        <v>1</v>
      </c>
      <c r="D7" s="2" t="s">
        <v>7</v>
      </c>
      <c r="E7" s="2" t="s">
        <v>2</v>
      </c>
      <c r="F7" s="17" t="s">
        <v>3</v>
      </c>
      <c r="G7" s="15" t="s">
        <v>11</v>
      </c>
      <c r="H7" s="7" t="s">
        <v>12</v>
      </c>
      <c r="I7" s="7" t="s">
        <v>8</v>
      </c>
      <c r="J7" s="7" t="s">
        <v>10</v>
      </c>
      <c r="K7" s="8" t="s">
        <v>4</v>
      </c>
      <c r="L7" s="8" t="s">
        <v>5</v>
      </c>
      <c r="M7" s="8" t="s">
        <v>9</v>
      </c>
      <c r="N7" s="16" t="s">
        <v>31</v>
      </c>
      <c r="O7" s="15" t="s">
        <v>11</v>
      </c>
      <c r="P7" s="7" t="s">
        <v>12</v>
      </c>
      <c r="Q7" s="7" t="s">
        <v>8</v>
      </c>
      <c r="R7" s="7" t="s">
        <v>10</v>
      </c>
      <c r="S7" s="8" t="s">
        <v>4</v>
      </c>
      <c r="T7" s="8" t="s">
        <v>5</v>
      </c>
      <c r="U7" s="8" t="s">
        <v>9</v>
      </c>
      <c r="V7" s="16" t="s">
        <v>31</v>
      </c>
      <c r="W7" s="15" t="s">
        <v>11</v>
      </c>
      <c r="X7" s="7" t="s">
        <v>12</v>
      </c>
      <c r="Y7" s="7" t="s">
        <v>8</v>
      </c>
      <c r="Z7" s="7" t="s">
        <v>10</v>
      </c>
      <c r="AA7" s="8" t="s">
        <v>4</v>
      </c>
      <c r="AB7" s="8" t="s">
        <v>5</v>
      </c>
      <c r="AC7" s="8" t="s">
        <v>9</v>
      </c>
      <c r="AD7" s="16" t="s">
        <v>31</v>
      </c>
      <c r="AE7" s="15" t="s">
        <v>11</v>
      </c>
      <c r="AF7" s="7" t="s">
        <v>12</v>
      </c>
      <c r="AG7" s="7" t="s">
        <v>8</v>
      </c>
      <c r="AH7" s="7" t="s">
        <v>10</v>
      </c>
      <c r="AI7" s="8" t="s">
        <v>4</v>
      </c>
      <c r="AJ7" s="8" t="s">
        <v>5</v>
      </c>
      <c r="AK7" s="8" t="s">
        <v>9</v>
      </c>
      <c r="AL7" s="16" t="s">
        <v>31</v>
      </c>
      <c r="AM7" s="15" t="s">
        <v>11</v>
      </c>
      <c r="AN7" s="7" t="s">
        <v>12</v>
      </c>
      <c r="AO7" s="7" t="s">
        <v>8</v>
      </c>
      <c r="AP7" s="7" t="s">
        <v>10</v>
      </c>
      <c r="AQ7" s="8" t="s">
        <v>4</v>
      </c>
      <c r="AR7" s="8" t="s">
        <v>5</v>
      </c>
      <c r="AS7" s="8" t="s">
        <v>9</v>
      </c>
      <c r="AT7" s="16" t="s">
        <v>31</v>
      </c>
      <c r="AU7" s="15" t="s">
        <v>11</v>
      </c>
      <c r="AV7" s="8" t="s">
        <v>38</v>
      </c>
      <c r="AW7" s="8" t="s">
        <v>8</v>
      </c>
      <c r="AX7" s="8" t="s">
        <v>10</v>
      </c>
      <c r="AY7" s="8" t="s">
        <v>4</v>
      </c>
      <c r="AZ7" s="8" t="s">
        <v>5</v>
      </c>
      <c r="BA7" s="8" t="s">
        <v>9</v>
      </c>
      <c r="BB7" s="16" t="s">
        <v>39</v>
      </c>
    </row>
    <row r="8" spans="1:54" s="5" customFormat="1" ht="25.5" x14ac:dyDescent="0.25">
      <c r="A8" s="2">
        <v>1</v>
      </c>
      <c r="B8" s="12" t="s">
        <v>16</v>
      </c>
      <c r="C8" s="12" t="s">
        <v>17</v>
      </c>
      <c r="D8" s="12" t="s">
        <v>18</v>
      </c>
      <c r="E8" s="12" t="s">
        <v>19</v>
      </c>
      <c r="F8" s="18">
        <v>1</v>
      </c>
      <c r="G8" s="15" t="s">
        <v>40</v>
      </c>
      <c r="H8" s="7" t="s">
        <v>41</v>
      </c>
      <c r="I8" s="7">
        <v>53000</v>
      </c>
      <c r="J8" s="7">
        <v>0</v>
      </c>
      <c r="K8" s="13">
        <v>53000</v>
      </c>
      <c r="L8" s="8">
        <v>53000</v>
      </c>
      <c r="M8" s="8" t="s">
        <v>42</v>
      </c>
      <c r="N8" s="7" t="s">
        <v>62</v>
      </c>
      <c r="O8" s="15" t="s">
        <v>50</v>
      </c>
      <c r="P8" s="7" t="s">
        <v>51</v>
      </c>
      <c r="Q8" s="7">
        <v>44100</v>
      </c>
      <c r="R8" s="7">
        <v>0</v>
      </c>
      <c r="S8" s="13">
        <v>44100</v>
      </c>
      <c r="T8" s="8">
        <v>44100</v>
      </c>
      <c r="U8" s="8" t="s">
        <v>52</v>
      </c>
      <c r="V8" s="7" t="s">
        <v>62</v>
      </c>
      <c r="W8" s="15"/>
      <c r="X8" s="7"/>
      <c r="Y8" s="7"/>
      <c r="Z8" s="7"/>
      <c r="AA8" s="13"/>
      <c r="AB8" s="8"/>
      <c r="AC8" s="8"/>
      <c r="AD8" s="7" t="s">
        <v>63</v>
      </c>
      <c r="AE8" s="15"/>
      <c r="AF8" s="7"/>
      <c r="AG8" s="7"/>
      <c r="AH8" s="7"/>
      <c r="AI8" s="13"/>
      <c r="AJ8" s="8"/>
      <c r="AK8" s="8"/>
      <c r="AL8" s="7" t="s">
        <v>63</v>
      </c>
      <c r="AM8" s="15" t="s">
        <v>17</v>
      </c>
      <c r="AN8" s="7" t="s">
        <v>59</v>
      </c>
      <c r="AO8" s="7">
        <v>51300</v>
      </c>
      <c r="AP8" s="7">
        <v>0</v>
      </c>
      <c r="AQ8" s="13">
        <v>51300</v>
      </c>
      <c r="AR8" s="8">
        <v>51300</v>
      </c>
      <c r="AS8" s="8" t="s">
        <v>60</v>
      </c>
      <c r="AT8" s="8" t="s">
        <v>62</v>
      </c>
      <c r="AU8" s="15" t="str">
        <f>IF(AY8=K8,G8,IF(AY8=S8,O8,IF(AY8=AA8,W8,IF(AY8=AI8,AE8,IF(AY8=AQ8,AM8)))))</f>
        <v>INSECTICIDA PYRINEX X LT</v>
      </c>
      <c r="AV8" s="8" t="str">
        <f>IF(AY8=K8,H8,IF(AY8=S8,P8,IF(AY8=AA8,X8,IF(AY8=AI8,AF8,IF(AY8=AQ8,AM8)))))</f>
        <v>ADAMA</v>
      </c>
      <c r="AW8" s="8">
        <f>IF(AY8=K8,I8,IF(AY8=S8,Q8,IF(AY8=AA8,Y8,IF(AY8=AI8,AG8,IF(AY8=AQ8,AO8)))))</f>
        <v>44100</v>
      </c>
      <c r="AX8" s="8">
        <f>IF(AY8=K8,J8,IF(AY8=S8,R8,IF(AY8=AA8,Z8,IF(AY8=AI8,AH8,IF(AY8=AQ8,AP8)))))</f>
        <v>0</v>
      </c>
      <c r="AY8" s="8">
        <f>MIN(AQ8,AI8,AA8,S8,K8)</f>
        <v>44100</v>
      </c>
      <c r="AZ8" s="8">
        <f>IF(AY8=K8,L8,IF(AY8=S8,T8,IF(AY8=AA8,AB8,IF(AY8=AI8,AJ8,IF(AY8=AQ8,AR8)))))</f>
        <v>44100</v>
      </c>
      <c r="BA8" s="8" t="str">
        <f>IF(AY8=K8,L8,IF(AY8=S8,U8,IF(AY8=AA8,AC8,IF(AY8=AI8,AK8,IF(AY8=AQ8,AS8)))))</f>
        <v>8 DIAS</v>
      </c>
      <c r="BB8" s="16" t="str">
        <f>IF(AY8=K8,$G$6,IF(AY8=S8,$O$6,IF(AY8=AA8,$W$6,IF(AY8=AI8,$AE$6,IF(AY8=AQ8,$AM$6)))))</f>
        <v>OTUNAGRO</v>
      </c>
    </row>
    <row r="9" spans="1:54" s="5" customFormat="1" x14ac:dyDescent="0.25">
      <c r="A9" s="2">
        <v>2</v>
      </c>
      <c r="B9" s="12" t="s">
        <v>20</v>
      </c>
      <c r="C9" s="12" t="s">
        <v>21</v>
      </c>
      <c r="D9" s="12" t="s">
        <v>18</v>
      </c>
      <c r="E9" s="12" t="s">
        <v>19</v>
      </c>
      <c r="F9" s="18">
        <v>1</v>
      </c>
      <c r="G9" s="15" t="s">
        <v>43</v>
      </c>
      <c r="H9" s="7" t="s">
        <v>44</v>
      </c>
      <c r="I9" s="7">
        <v>69000</v>
      </c>
      <c r="J9" s="7">
        <v>0</v>
      </c>
      <c r="K9" s="13">
        <v>69000</v>
      </c>
      <c r="L9" s="8">
        <v>69000</v>
      </c>
      <c r="M9" s="8" t="s">
        <v>42</v>
      </c>
      <c r="N9" s="7" t="s">
        <v>62</v>
      </c>
      <c r="O9" s="15"/>
      <c r="P9" s="7"/>
      <c r="Q9" s="7">
        <v>55000</v>
      </c>
      <c r="R9" s="7">
        <v>0</v>
      </c>
      <c r="S9" s="13">
        <v>55000</v>
      </c>
      <c r="T9" s="8">
        <v>55000</v>
      </c>
      <c r="U9" s="8" t="s">
        <v>52</v>
      </c>
      <c r="V9" s="7" t="s">
        <v>62</v>
      </c>
      <c r="W9" s="15"/>
      <c r="X9" s="7"/>
      <c r="Y9" s="7"/>
      <c r="Z9" s="7"/>
      <c r="AA9" s="13"/>
      <c r="AB9" s="8"/>
      <c r="AC9" s="8"/>
      <c r="AD9" s="7" t="s">
        <v>63</v>
      </c>
      <c r="AE9" s="15"/>
      <c r="AF9" s="7"/>
      <c r="AG9" s="7"/>
      <c r="AH9" s="7"/>
      <c r="AI9" s="13"/>
      <c r="AJ9" s="8"/>
      <c r="AK9" s="8"/>
      <c r="AL9" s="7" t="s">
        <v>63</v>
      </c>
      <c r="AM9" s="15" t="s">
        <v>21</v>
      </c>
      <c r="AN9" s="7" t="s">
        <v>44</v>
      </c>
      <c r="AO9" s="7">
        <v>78975</v>
      </c>
      <c r="AP9" s="7">
        <v>0</v>
      </c>
      <c r="AQ9" s="13">
        <v>78975</v>
      </c>
      <c r="AR9" s="8">
        <v>78975</v>
      </c>
      <c r="AS9" s="8" t="s">
        <v>60</v>
      </c>
      <c r="AT9" s="8" t="s">
        <v>62</v>
      </c>
      <c r="AU9" s="15">
        <f t="shared" ref="AU9:AU12" si="0">IF(AY9=K9,G9,IF(AY9=S9,O9,IF(AY9=AA9,W9,IF(AY9=AI9,AE9,IF(AY9=AQ9,AM9)))))</f>
        <v>0</v>
      </c>
      <c r="AV9" s="8">
        <f t="shared" ref="AV9:AV12" si="1">IF(AY9=K9,H9,IF(AY9=S9,P9,IF(AY9=AA9,X9,IF(AY9=AI9,AF9,IF(AY9=AQ9,AM9)))))</f>
        <v>0</v>
      </c>
      <c r="AW9" s="8">
        <f t="shared" ref="AW9:AW12" si="2">IF(AY9=K9,I9,IF(AY9=S9,Q9,IF(AY9=AA9,Y9,IF(AY9=AI9,AG9,IF(AY9=AQ9,AO9)))))</f>
        <v>55000</v>
      </c>
      <c r="AX9" s="8">
        <f t="shared" ref="AX9:AX12" si="3">IF(AY9=K9,J9,IF(AY9=S9,R9,IF(AY9=AA9,Z9,IF(AY9=AI9,AH9,IF(AY9=AQ9,AP9)))))</f>
        <v>0</v>
      </c>
      <c r="AY9" s="8">
        <f t="shared" ref="AY9:AY12" si="4">MIN(AQ9,AI9,AA9,S9,K9)</f>
        <v>55000</v>
      </c>
      <c r="AZ9" s="8">
        <f t="shared" ref="AZ9:AZ12" si="5">IF(AY9=K9,L9,IF(AY9=S9,T9,IF(AY9=AA9,AB9,IF(AY9=AI9,AJ9,IF(AY9=AQ9,AR9)))))</f>
        <v>55000</v>
      </c>
      <c r="BA9" s="8" t="str">
        <f t="shared" ref="BA9:BA12" si="6">IF(AY9=K9,L9,IF(AY9=S9,U9,IF(AY9=AA9,AC9,IF(AY9=AI9,AK9,IF(AY9=AQ9,AS9)))))</f>
        <v>8 DIAS</v>
      </c>
      <c r="BB9" s="16" t="str">
        <f t="shared" ref="BB9:BB12" si="7">IF(AY9=K9,$G$6,IF(AY9=S9,$O$6,IF(AY9=AA9,$W$6,IF(AY9=AI9,$AE$6,IF(AY9=AQ9,$AM$6)))))</f>
        <v>OTUNAGRO</v>
      </c>
    </row>
    <row r="10" spans="1:54" s="5" customFormat="1" ht="25.5" x14ac:dyDescent="0.25">
      <c r="A10" s="2">
        <v>3</v>
      </c>
      <c r="B10" s="12" t="s">
        <v>22</v>
      </c>
      <c r="C10" s="12" t="s">
        <v>23</v>
      </c>
      <c r="D10" s="12" t="s">
        <v>18</v>
      </c>
      <c r="E10" s="12" t="s">
        <v>19</v>
      </c>
      <c r="F10" s="18">
        <v>5</v>
      </c>
      <c r="G10" s="15" t="s">
        <v>45</v>
      </c>
      <c r="H10" s="7" t="s">
        <v>46</v>
      </c>
      <c r="I10" s="7">
        <v>33500</v>
      </c>
      <c r="J10" s="7">
        <v>0</v>
      </c>
      <c r="K10" s="13">
        <v>33500</v>
      </c>
      <c r="L10" s="8">
        <v>167500</v>
      </c>
      <c r="M10" s="8" t="s">
        <v>42</v>
      </c>
      <c r="N10" s="7" t="s">
        <v>62</v>
      </c>
      <c r="O10" s="15" t="s">
        <v>53</v>
      </c>
      <c r="P10" s="7" t="s">
        <v>54</v>
      </c>
      <c r="Q10" s="7">
        <v>25500</v>
      </c>
      <c r="R10" s="7">
        <v>0</v>
      </c>
      <c r="S10" s="13">
        <v>25500</v>
      </c>
      <c r="T10" s="8">
        <v>25500</v>
      </c>
      <c r="U10" s="8" t="s">
        <v>52</v>
      </c>
      <c r="V10" s="7" t="s">
        <v>62</v>
      </c>
      <c r="W10" s="15"/>
      <c r="X10" s="7"/>
      <c r="Y10" s="7"/>
      <c r="Z10" s="7"/>
      <c r="AA10" s="13"/>
      <c r="AB10" s="8"/>
      <c r="AC10" s="8"/>
      <c r="AD10" s="7" t="s">
        <v>63</v>
      </c>
      <c r="AE10" s="15"/>
      <c r="AF10" s="7"/>
      <c r="AG10" s="7"/>
      <c r="AH10" s="7"/>
      <c r="AI10" s="13"/>
      <c r="AJ10" s="8"/>
      <c r="AK10" s="8"/>
      <c r="AL10" s="7" t="s">
        <v>63</v>
      </c>
      <c r="AM10" s="15" t="s">
        <v>23</v>
      </c>
      <c r="AN10" s="7" t="s">
        <v>46</v>
      </c>
      <c r="AO10" s="7">
        <v>34830</v>
      </c>
      <c r="AP10" s="7">
        <v>0</v>
      </c>
      <c r="AQ10" s="13">
        <v>34830</v>
      </c>
      <c r="AR10" s="8">
        <v>174150</v>
      </c>
      <c r="AS10" s="8" t="s">
        <v>60</v>
      </c>
      <c r="AT10" s="8" t="s">
        <v>62</v>
      </c>
      <c r="AU10" s="15" t="str">
        <f t="shared" si="0"/>
        <v xml:space="preserve">HERBICIDA AGRICOLA </v>
      </c>
      <c r="AV10" s="8" t="str">
        <f t="shared" si="1"/>
        <v>SYNGENTA</v>
      </c>
      <c r="AW10" s="8">
        <f t="shared" si="2"/>
        <v>25500</v>
      </c>
      <c r="AX10" s="8">
        <f t="shared" si="3"/>
        <v>0</v>
      </c>
      <c r="AY10" s="8">
        <f t="shared" si="4"/>
        <v>25500</v>
      </c>
      <c r="AZ10" s="8">
        <f t="shared" si="5"/>
        <v>25500</v>
      </c>
      <c r="BA10" s="8" t="str">
        <f t="shared" si="6"/>
        <v>8 DIAS</v>
      </c>
      <c r="BB10" s="16" t="str">
        <f t="shared" si="7"/>
        <v>OTUNAGRO</v>
      </c>
    </row>
    <row r="11" spans="1:54" s="5" customFormat="1" x14ac:dyDescent="0.25">
      <c r="A11" s="2">
        <v>4</v>
      </c>
      <c r="B11" s="12" t="s">
        <v>24</v>
      </c>
      <c r="C11" s="12" t="s">
        <v>18</v>
      </c>
      <c r="D11" s="12" t="s">
        <v>25</v>
      </c>
      <c r="E11" s="12" t="s">
        <v>26</v>
      </c>
      <c r="F11" s="18">
        <v>1</v>
      </c>
      <c r="G11" s="15" t="s">
        <v>47</v>
      </c>
      <c r="H11" s="7" t="s">
        <v>44</v>
      </c>
      <c r="I11" s="7">
        <v>43000</v>
      </c>
      <c r="J11" s="7">
        <v>0</v>
      </c>
      <c r="K11" s="13">
        <v>43000</v>
      </c>
      <c r="L11" s="8">
        <v>43000</v>
      </c>
      <c r="M11" s="8" t="s">
        <v>42</v>
      </c>
      <c r="N11" s="7" t="s">
        <v>62</v>
      </c>
      <c r="O11" s="15" t="s">
        <v>55</v>
      </c>
      <c r="P11" s="7" t="s">
        <v>56</v>
      </c>
      <c r="Q11" s="7">
        <v>30600</v>
      </c>
      <c r="R11" s="7">
        <v>0</v>
      </c>
      <c r="S11" s="13">
        <v>30600</v>
      </c>
      <c r="T11" s="8">
        <v>30600</v>
      </c>
      <c r="U11" s="8" t="s">
        <v>52</v>
      </c>
      <c r="V11" s="7" t="s">
        <v>62</v>
      </c>
      <c r="W11" s="15"/>
      <c r="X11" s="7"/>
      <c r="Y11" s="7"/>
      <c r="Z11" s="7"/>
      <c r="AA11" s="13"/>
      <c r="AB11" s="8"/>
      <c r="AC11" s="8"/>
      <c r="AD11" s="7" t="s">
        <v>63</v>
      </c>
      <c r="AE11" s="15"/>
      <c r="AF11" s="7"/>
      <c r="AG11" s="7"/>
      <c r="AH11" s="7"/>
      <c r="AI11" s="13"/>
      <c r="AJ11" s="8"/>
      <c r="AK11" s="8"/>
      <c r="AL11" s="7" t="s">
        <v>63</v>
      </c>
      <c r="AM11" s="15" t="s">
        <v>18</v>
      </c>
      <c r="AN11" s="7" t="s">
        <v>44</v>
      </c>
      <c r="AO11" s="7">
        <v>39015</v>
      </c>
      <c r="AP11" s="7">
        <v>0</v>
      </c>
      <c r="AQ11" s="13">
        <v>39015</v>
      </c>
      <c r="AR11" s="8">
        <v>39015</v>
      </c>
      <c r="AS11" s="8" t="s">
        <v>60</v>
      </c>
      <c r="AT11" s="8" t="s">
        <v>62</v>
      </c>
      <c r="AU11" s="15" t="str">
        <f t="shared" si="0"/>
        <v>ANTRASSIN</v>
      </c>
      <c r="AV11" s="8" t="str">
        <f t="shared" si="1"/>
        <v>CERES</v>
      </c>
      <c r="AW11" s="8">
        <f t="shared" si="2"/>
        <v>30600</v>
      </c>
      <c r="AX11" s="8">
        <f t="shared" si="3"/>
        <v>0</v>
      </c>
      <c r="AY11" s="8">
        <f t="shared" si="4"/>
        <v>30600</v>
      </c>
      <c r="AZ11" s="8">
        <f t="shared" si="5"/>
        <v>30600</v>
      </c>
      <c r="BA11" s="8" t="str">
        <f t="shared" si="6"/>
        <v>8 DIAS</v>
      </c>
      <c r="BB11" s="16" t="str">
        <f t="shared" si="7"/>
        <v>OTUNAGRO</v>
      </c>
    </row>
    <row r="12" spans="1:54" s="5" customFormat="1" ht="45" customHeight="1" thickBot="1" x14ac:dyDescent="0.3">
      <c r="A12" s="2">
        <v>5</v>
      </c>
      <c r="B12" s="12" t="s">
        <v>16</v>
      </c>
      <c r="C12" s="12" t="s">
        <v>27</v>
      </c>
      <c r="D12" s="12" t="s">
        <v>28</v>
      </c>
      <c r="E12" s="12" t="s">
        <v>29</v>
      </c>
      <c r="F12" s="18">
        <v>2</v>
      </c>
      <c r="G12" s="19" t="s">
        <v>48</v>
      </c>
      <c r="H12" s="20" t="s">
        <v>49</v>
      </c>
      <c r="I12" s="20">
        <v>9000</v>
      </c>
      <c r="J12" s="20">
        <v>0</v>
      </c>
      <c r="K12" s="21">
        <v>9000</v>
      </c>
      <c r="L12" s="22">
        <v>18000</v>
      </c>
      <c r="M12" s="22" t="s">
        <v>42</v>
      </c>
      <c r="N12" s="7" t="s">
        <v>62</v>
      </c>
      <c r="O12" s="19" t="s">
        <v>57</v>
      </c>
      <c r="P12" s="20" t="s">
        <v>58</v>
      </c>
      <c r="Q12" s="20">
        <v>8200</v>
      </c>
      <c r="R12" s="20">
        <v>0</v>
      </c>
      <c r="S12" s="21">
        <v>8200</v>
      </c>
      <c r="T12" s="22">
        <v>16400</v>
      </c>
      <c r="U12" s="22" t="s">
        <v>52</v>
      </c>
      <c r="V12" s="7" t="s">
        <v>62</v>
      </c>
      <c r="W12" s="19"/>
      <c r="X12" s="20"/>
      <c r="Y12" s="20"/>
      <c r="Z12" s="20"/>
      <c r="AA12" s="21"/>
      <c r="AB12" s="22"/>
      <c r="AC12" s="22"/>
      <c r="AD12" s="7" t="s">
        <v>63</v>
      </c>
      <c r="AE12" s="19"/>
      <c r="AF12" s="20"/>
      <c r="AG12" s="20"/>
      <c r="AH12" s="20"/>
      <c r="AI12" s="21"/>
      <c r="AJ12" s="22"/>
      <c r="AK12" s="22"/>
      <c r="AL12" s="7" t="s">
        <v>63</v>
      </c>
      <c r="AM12" s="19" t="s">
        <v>27</v>
      </c>
      <c r="AN12" s="20" t="s">
        <v>61</v>
      </c>
      <c r="AO12" s="20">
        <v>10665</v>
      </c>
      <c r="AP12" s="20">
        <v>0</v>
      </c>
      <c r="AQ12" s="21">
        <v>10665</v>
      </c>
      <c r="AR12" s="22">
        <v>21330</v>
      </c>
      <c r="AS12" s="22" t="s">
        <v>60</v>
      </c>
      <c r="AT12" s="8" t="s">
        <v>62</v>
      </c>
      <c r="AU12" s="19" t="str">
        <f t="shared" si="0"/>
        <v>POLVO INSECTICIDA</v>
      </c>
      <c r="AV12" s="22" t="str">
        <f t="shared" si="1"/>
        <v>SODIAK</v>
      </c>
      <c r="AW12" s="22">
        <f t="shared" si="2"/>
        <v>8200</v>
      </c>
      <c r="AX12" s="22">
        <f t="shared" si="3"/>
        <v>0</v>
      </c>
      <c r="AY12" s="22">
        <f t="shared" si="4"/>
        <v>8200</v>
      </c>
      <c r="AZ12" s="22">
        <f t="shared" si="5"/>
        <v>16400</v>
      </c>
      <c r="BA12" s="22" t="str">
        <f t="shared" si="6"/>
        <v>8 DIAS</v>
      </c>
      <c r="BB12" s="23" t="str">
        <f t="shared" si="7"/>
        <v>OTUNAGRO</v>
      </c>
    </row>
    <row r="13" spans="1:54" x14ac:dyDescent="0.25">
      <c r="L13" s="24"/>
      <c r="T13" s="25"/>
      <c r="AR13" s="24"/>
    </row>
  </sheetData>
  <mergeCells count="10">
    <mergeCell ref="A2:M2"/>
    <mergeCell ref="A1:M1"/>
    <mergeCell ref="A3:M3"/>
    <mergeCell ref="A5:C5"/>
    <mergeCell ref="G6:N6"/>
    <mergeCell ref="O6:V6"/>
    <mergeCell ref="W6:AD6"/>
    <mergeCell ref="AE6:AL6"/>
    <mergeCell ref="AM6:AT6"/>
    <mergeCell ref="AU6:B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3 ANEXO 3 JAR. BOTÁNICO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Hewlett-Packard Company</cp:lastModifiedBy>
  <cp:lastPrinted>2019-10-17T21:26:20Z</cp:lastPrinted>
  <dcterms:created xsi:type="dcterms:W3CDTF">2019-08-09T21:45:23Z</dcterms:created>
  <dcterms:modified xsi:type="dcterms:W3CDTF">2022-03-18T20:31:37Z</dcterms:modified>
</cp:coreProperties>
</file>